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tomok\Desktop\関地協_全小選抜予選_秋葉台体育館\"/>
    </mc:Choice>
  </mc:AlternateContent>
  <xr:revisionPtr revIDLastSave="0" documentId="13_ncr:1_{A53E8EE4-C718-400C-ABF1-ED9C5DB26FC8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形番号一覧" sheetId="5" r:id="rId1"/>
    <sheet name="監督・選手一覧_08埼玉(381～435)" sheetId="1" r:id="rId2"/>
    <sheet name="プルダウンメニュー" sheetId="3" state="hidden" r:id="rId3"/>
  </sheets>
  <definedNames>
    <definedName name="_xlnm._FilterDatabase" localSheetId="1" hidden="1">'監督・選手一覧_08埼玉(381～435)'!$B$3:$I$58</definedName>
    <definedName name="_xlnm.Print_Area" localSheetId="1">'監督・選手一覧_08埼玉(381～435)'!$A$1:$J$58</definedName>
    <definedName name="_xlnm.Print_Area" localSheetId="0">形番号一覧!$A$1:$F$46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8" i="1" l="1"/>
  <c r="I58" i="1"/>
  <c r="J57" i="1"/>
  <c r="I57" i="1"/>
  <c r="J56" i="1"/>
  <c r="I56" i="1"/>
  <c r="J55" i="1"/>
  <c r="I55" i="1"/>
  <c r="J54" i="1"/>
  <c r="I54" i="1"/>
  <c r="J53" i="1"/>
  <c r="I53" i="1"/>
  <c r="J52" i="1"/>
  <c r="I52" i="1"/>
  <c r="J51" i="1"/>
  <c r="I51" i="1"/>
  <c r="J50" i="1"/>
  <c r="I50" i="1"/>
  <c r="J49" i="1"/>
  <c r="I49" i="1"/>
  <c r="J48" i="1"/>
  <c r="I48" i="1"/>
  <c r="J47" i="1"/>
  <c r="I47" i="1"/>
  <c r="J46" i="1"/>
  <c r="I46" i="1"/>
  <c r="J45" i="1"/>
  <c r="I45" i="1"/>
  <c r="J44" i="1"/>
  <c r="I44" i="1"/>
  <c r="J43" i="1"/>
  <c r="I43" i="1"/>
  <c r="J42" i="1"/>
  <c r="I42" i="1"/>
  <c r="J41" i="1"/>
  <c r="I41" i="1"/>
  <c r="J40" i="1"/>
  <c r="I40" i="1"/>
  <c r="J39" i="1"/>
  <c r="I39" i="1"/>
  <c r="J38" i="1"/>
  <c r="I38" i="1"/>
  <c r="J37" i="1"/>
  <c r="I37" i="1"/>
  <c r="J36" i="1"/>
  <c r="I36" i="1"/>
  <c r="J35" i="1"/>
  <c r="I35" i="1"/>
  <c r="J34" i="1"/>
  <c r="I34" i="1"/>
  <c r="J33" i="1"/>
  <c r="I33" i="1"/>
  <c r="J32" i="1"/>
  <c r="I32" i="1"/>
  <c r="J31" i="1"/>
  <c r="I31" i="1"/>
  <c r="J30" i="1"/>
  <c r="I30" i="1"/>
  <c r="J29" i="1"/>
  <c r="I29" i="1"/>
  <c r="J28" i="1"/>
  <c r="I28" i="1"/>
  <c r="J27" i="1"/>
  <c r="I27" i="1"/>
  <c r="J26" i="1"/>
  <c r="I26" i="1"/>
  <c r="J25" i="1"/>
  <c r="I25" i="1"/>
  <c r="J24" i="1"/>
  <c r="I24" i="1"/>
  <c r="J23" i="1"/>
  <c r="I23" i="1"/>
  <c r="J22" i="1"/>
  <c r="I22" i="1"/>
  <c r="J21" i="1"/>
  <c r="I21" i="1"/>
  <c r="J20" i="1"/>
  <c r="I20" i="1"/>
  <c r="J19" i="1"/>
  <c r="I19" i="1"/>
  <c r="J18" i="1"/>
  <c r="I18" i="1"/>
  <c r="J17" i="1"/>
  <c r="I17" i="1"/>
  <c r="J16" i="1"/>
  <c r="I16" i="1"/>
  <c r="J15" i="1"/>
  <c r="I15" i="1"/>
  <c r="J14" i="1"/>
  <c r="I14" i="1"/>
  <c r="J13" i="1"/>
  <c r="I13" i="1"/>
  <c r="J12" i="1"/>
  <c r="I12" i="1"/>
  <c r="J11" i="1"/>
  <c r="I11" i="1"/>
  <c r="J10" i="1"/>
  <c r="I10" i="1"/>
  <c r="J9" i="1"/>
  <c r="I9" i="1"/>
  <c r="J8" i="1"/>
  <c r="I8" i="1"/>
  <c r="J7" i="1"/>
  <c r="I7" i="1"/>
  <c r="J6" i="1"/>
  <c r="I6" i="1"/>
  <c r="J5" i="1"/>
  <c r="I5" i="1"/>
  <c r="J4" i="1"/>
  <c r="I4" i="1"/>
  <c r="A4" i="3"/>
  <c r="A5" i="3"/>
  <c r="A6" i="3"/>
  <c r="A7" i="3"/>
  <c r="A8" i="3"/>
  <c r="A9" i="3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5" i="3"/>
  <c r="A3" i="3"/>
  <c r="C3" i="3"/>
  <c r="C8" i="3"/>
  <c r="C35" i="3"/>
  <c r="C34" i="3"/>
  <c r="C33" i="3"/>
  <c r="C32" i="3"/>
  <c r="C31" i="3"/>
  <c r="C30" i="3"/>
  <c r="C29" i="3"/>
  <c r="C28" i="3"/>
  <c r="C27" i="3"/>
  <c r="C26" i="3"/>
  <c r="C25" i="3"/>
  <c r="C24" i="3"/>
  <c r="C23" i="3"/>
  <c r="C22" i="3"/>
  <c r="C21" i="3"/>
  <c r="C20" i="3"/>
  <c r="C19" i="3"/>
  <c r="C18" i="3"/>
  <c r="C17" i="3"/>
  <c r="C16" i="3"/>
  <c r="C15" i="3"/>
  <c r="C14" i="3"/>
  <c r="C13" i="3"/>
  <c r="C12" i="3"/>
  <c r="C11" i="3"/>
  <c r="C10" i="3"/>
  <c r="C9" i="3"/>
  <c r="C7" i="3"/>
  <c r="C6" i="3"/>
  <c r="C5" i="3"/>
  <c r="C4" i="3"/>
</calcChain>
</file>

<file path=xl/sharedStrings.xml><?xml version="1.0" encoding="utf-8"?>
<sst xmlns="http://schemas.openxmlformats.org/spreadsheetml/2006/main" count="608" uniqueCount="198">
  <si>
    <t>氏名</t>
  </si>
  <si>
    <t>性別</t>
    <rPh sb="0" eb="2">
      <t>セイベツ</t>
    </rPh>
    <phoneticPr fontId="2"/>
  </si>
  <si>
    <t>競技</t>
    <rPh sb="0" eb="2">
      <t>キョウギ</t>
    </rPh>
    <phoneticPr fontId="2"/>
  </si>
  <si>
    <t>種別</t>
    <phoneticPr fontId="2"/>
  </si>
  <si>
    <t>バーコード</t>
    <phoneticPr fontId="1"/>
  </si>
  <si>
    <t>第14回関東少年少女空手道選手権大会</t>
    <rPh sb="0" eb="1">
      <t>ダイ</t>
    </rPh>
    <rPh sb="3" eb="4">
      <t>カイ</t>
    </rPh>
    <rPh sb="4" eb="6">
      <t>カントウ</t>
    </rPh>
    <rPh sb="6" eb="8">
      <t>ショウネン</t>
    </rPh>
    <rPh sb="8" eb="10">
      <t>ショウジョ</t>
    </rPh>
    <rPh sb="10" eb="13">
      <t>カラテドウ</t>
    </rPh>
    <rPh sb="13" eb="16">
      <t>センシュケン</t>
    </rPh>
    <rPh sb="16" eb="18">
      <t>タイカイ</t>
    </rPh>
    <phoneticPr fontId="1"/>
  </si>
  <si>
    <t>都県</t>
    <rPh sb="0" eb="1">
      <t>ト</t>
    </rPh>
    <rPh sb="1" eb="2">
      <t>ケン</t>
    </rPh>
    <phoneticPr fontId="2"/>
  </si>
  <si>
    <t>1年生</t>
  </si>
  <si>
    <t>個人男子形 1年生</t>
  </si>
  <si>
    <t>2年生</t>
  </si>
  <si>
    <t>個人男子形 2年生</t>
  </si>
  <si>
    <t>3年生</t>
  </si>
  <si>
    <t>個人男子形 3年生</t>
  </si>
  <si>
    <t>4年生</t>
  </si>
  <si>
    <t>個人男子形 4年生</t>
  </si>
  <si>
    <t>5年生</t>
  </si>
  <si>
    <t>個人男子形 5年生</t>
  </si>
  <si>
    <t>6年生</t>
  </si>
  <si>
    <t>個人男子形 6年生</t>
  </si>
  <si>
    <t>団体形</t>
  </si>
  <si>
    <t>団体男子形</t>
  </si>
  <si>
    <t>個人女子形 1年生</t>
  </si>
  <si>
    <t>個人女子形 2年生</t>
  </si>
  <si>
    <t>個人女子形 3年生</t>
  </si>
  <si>
    <t>個人女子形 4年生</t>
  </si>
  <si>
    <t>個人女子形 5年生</t>
  </si>
  <si>
    <t>個人女子形 6年生</t>
  </si>
  <si>
    <t>団体女子形</t>
  </si>
  <si>
    <t>埼玉県</t>
  </si>
  <si>
    <t>渡辺　朝陽</t>
  </si>
  <si>
    <t>渡辺　敬昭</t>
  </si>
  <si>
    <t>滝口　想士</t>
  </si>
  <si>
    <t>佐久山　誠大</t>
  </si>
  <si>
    <t>粟生田　武</t>
  </si>
  <si>
    <t>立花　理人</t>
  </si>
  <si>
    <t>庄林　樹</t>
  </si>
  <si>
    <t>山口　幸太郎</t>
  </si>
  <si>
    <t>澤田　善生</t>
  </si>
  <si>
    <t>黄　太麒</t>
  </si>
  <si>
    <t>篠原　正憲</t>
  </si>
  <si>
    <t>紺野　絢都</t>
  </si>
  <si>
    <t>佐藤　丈侍</t>
  </si>
  <si>
    <t>庄司　力永</t>
  </si>
  <si>
    <t>菅　亘玖</t>
  </si>
  <si>
    <t>三村　海翔</t>
  </si>
  <si>
    <t>武井　紫蘭</t>
  </si>
  <si>
    <t>廣田　湊</t>
  </si>
  <si>
    <t>青野　晃典</t>
  </si>
  <si>
    <t>柳　央晴</t>
  </si>
  <si>
    <t>公門　稚雲</t>
  </si>
  <si>
    <t>深澤　大陽</t>
  </si>
  <si>
    <t>芹川　綸都</t>
  </si>
  <si>
    <t>渡辺　凌玖</t>
  </si>
  <si>
    <t>栁澤　壮太</t>
  </si>
  <si>
    <t>出水　祭</t>
  </si>
  <si>
    <t>佐藤　海織</t>
  </si>
  <si>
    <t>海老澤　瑞空</t>
  </si>
  <si>
    <t>中里　日真莉</t>
  </si>
  <si>
    <t>榎本　栞奈</t>
  </si>
  <si>
    <t>澤田　玲実</t>
  </si>
  <si>
    <t>和泉　咲良</t>
  </si>
  <si>
    <t>宮部　咲希</t>
  </si>
  <si>
    <t>塩旗　瑚乃</t>
  </si>
  <si>
    <t>大平　愛莉</t>
  </si>
  <si>
    <t>大沼　綾乃</t>
  </si>
  <si>
    <t>中條　智彩</t>
  </si>
  <si>
    <t>塩旗　悠乃</t>
  </si>
  <si>
    <t>山田　和花</t>
  </si>
  <si>
    <t>小野　叶恋</t>
  </si>
  <si>
    <t>富岡　ゆあ</t>
  </si>
  <si>
    <t>半貫　仁瑚</t>
  </si>
  <si>
    <t>平野　夏海</t>
  </si>
  <si>
    <t>黒木　愛記</t>
  </si>
  <si>
    <t>早船　心結</t>
  </si>
  <si>
    <t>大山　璃子</t>
  </si>
  <si>
    <t>塩旗　彩乃</t>
  </si>
  <si>
    <t>佐藤　愛花</t>
  </si>
  <si>
    <t>須釜　蓮</t>
  </si>
  <si>
    <t>尾﨑　美咲</t>
  </si>
  <si>
    <t>山本　柊奈</t>
  </si>
  <si>
    <t>正木　楓</t>
  </si>
  <si>
    <t>男</t>
  </si>
  <si>
    <t>女</t>
  </si>
  <si>
    <t>ST0001</t>
  </si>
  <si>
    <t>ST0002</t>
  </si>
  <si>
    <t>ST0003</t>
  </si>
  <si>
    <t>ST0004</t>
  </si>
  <si>
    <t>ST0005</t>
  </si>
  <si>
    <t>ST0006</t>
  </si>
  <si>
    <t>ST0007</t>
  </si>
  <si>
    <t>ST0008</t>
  </si>
  <si>
    <t>ST0009</t>
  </si>
  <si>
    <t>ST0010</t>
  </si>
  <si>
    <t>ST0011</t>
  </si>
  <si>
    <t>ST0012</t>
  </si>
  <si>
    <t>ST0013</t>
  </si>
  <si>
    <t>ST0014</t>
  </si>
  <si>
    <t>ST0015</t>
  </si>
  <si>
    <t>ST0016</t>
  </si>
  <si>
    <t>ST0017</t>
  </si>
  <si>
    <t>ST0018</t>
  </si>
  <si>
    <t>ST0019</t>
  </si>
  <si>
    <t>ST0020</t>
  </si>
  <si>
    <t>ST0021</t>
  </si>
  <si>
    <t>ST0022</t>
  </si>
  <si>
    <t>ST0023</t>
  </si>
  <si>
    <t>ST0024</t>
  </si>
  <si>
    <t>ST0025</t>
  </si>
  <si>
    <t>ST0026</t>
  </si>
  <si>
    <t>ST0027</t>
  </si>
  <si>
    <t>ST0028</t>
  </si>
  <si>
    <t>ST0029</t>
  </si>
  <si>
    <t>ST0030</t>
  </si>
  <si>
    <t>ST0031</t>
  </si>
  <si>
    <t>ST0032</t>
  </si>
  <si>
    <t>ST0033</t>
  </si>
  <si>
    <t>ST0034</t>
  </si>
  <si>
    <t>ST0035</t>
  </si>
  <si>
    <t>ST0036</t>
  </si>
  <si>
    <t>ST0037</t>
  </si>
  <si>
    <t>ST0038</t>
  </si>
  <si>
    <t>ST0039</t>
  </si>
  <si>
    <t>ST0040</t>
  </si>
  <si>
    <t>ST0041</t>
  </si>
  <si>
    <t>ST0042</t>
  </si>
  <si>
    <t>ST0043</t>
  </si>
  <si>
    <t>ST0044</t>
  </si>
  <si>
    <t>ST0045</t>
  </si>
  <si>
    <t>ST0046</t>
  </si>
  <si>
    <t>ST0047</t>
  </si>
  <si>
    <t>ST0048</t>
  </si>
  <si>
    <t>ST0049</t>
  </si>
  <si>
    <t>ST0050</t>
  </si>
  <si>
    <t>ST0051</t>
  </si>
  <si>
    <t>ST0052</t>
  </si>
  <si>
    <t>ST0053</t>
  </si>
  <si>
    <t>ST0054</t>
  </si>
  <si>
    <t>ST0055</t>
  </si>
  <si>
    <t>ラウンド１</t>
    <phoneticPr fontId="1"/>
  </si>
  <si>
    <t>形番号</t>
    <rPh sb="0" eb="3">
      <t>カタバンゴウ</t>
    </rPh>
    <phoneticPr fontId="1"/>
  </si>
  <si>
    <t>形名</t>
    <rPh sb="0" eb="2">
      <t>カタメイ</t>
    </rPh>
    <phoneticPr fontId="1"/>
  </si>
  <si>
    <t>形番号／形名</t>
    <rPh sb="0" eb="1">
      <t>カタ</t>
    </rPh>
    <rPh sb="1" eb="3">
      <t>バンゴウ</t>
    </rPh>
    <rPh sb="4" eb="6">
      <t>カタメイ</t>
    </rPh>
    <phoneticPr fontId="1"/>
  </si>
  <si>
    <t>形番号</t>
    <rPh sb="0" eb="3">
      <t>カタバンゴウ</t>
    </rPh>
    <phoneticPr fontId="1"/>
  </si>
  <si>
    <t>形　　名</t>
    <rPh sb="0" eb="1">
      <t>カタ</t>
    </rPh>
    <rPh sb="3" eb="4">
      <t>ナ</t>
    </rPh>
    <phoneticPr fontId="1"/>
  </si>
  <si>
    <t>基本形一
(剛柔流)</t>
    <phoneticPr fontId="1"/>
  </si>
  <si>
    <t>ゲキサイ 第一</t>
  </si>
  <si>
    <t>ゲキサイ 第二</t>
  </si>
  <si>
    <t>基本形二
(糸東流)</t>
    <phoneticPr fontId="1"/>
  </si>
  <si>
    <t>平安 初段</t>
  </si>
  <si>
    <t>平安 ニ段</t>
  </si>
  <si>
    <t>平安 三段</t>
  </si>
  <si>
    <t>平安 四段</t>
  </si>
  <si>
    <t>平安 五段</t>
  </si>
  <si>
    <t>基本形三
(松涛館流)</t>
    <phoneticPr fontId="1"/>
  </si>
  <si>
    <t>基本形四
(和道流)</t>
    <phoneticPr fontId="1"/>
  </si>
  <si>
    <t>ピンアン 初段</t>
  </si>
  <si>
    <t>ピンアン ニ段</t>
  </si>
  <si>
    <t>ピンアン 三段</t>
  </si>
  <si>
    <t>ピンアン 四段</t>
  </si>
  <si>
    <t>ピンアン 五段</t>
  </si>
  <si>
    <t>第一指定形</t>
  </si>
  <si>
    <t>セーパイ</t>
  </si>
  <si>
    <t>(剛柔流)</t>
  </si>
  <si>
    <t>サイファ</t>
  </si>
  <si>
    <t>ジオン</t>
  </si>
  <si>
    <t>(松涛館流)</t>
  </si>
  <si>
    <t>カンクウダイ</t>
  </si>
  <si>
    <t>バッサイダイ</t>
  </si>
  <si>
    <t>(糸東流)</t>
  </si>
  <si>
    <t>セイエンチン</t>
  </si>
  <si>
    <t>セイシャン</t>
  </si>
  <si>
    <t>(和道流)</t>
  </si>
  <si>
    <t>チントウ</t>
  </si>
  <si>
    <t>第二指定形</t>
  </si>
  <si>
    <t>セーサン(十三手)</t>
  </si>
  <si>
    <t>クルルンファ(久留頓破)</t>
  </si>
  <si>
    <t>エンピ(燕飛)</t>
  </si>
  <si>
    <t>カンクウショウ(観空小)</t>
  </si>
  <si>
    <t>マツムラローハイ(松村ローハイ)</t>
  </si>
  <si>
    <t>ニーパイポ(二十八歩)</t>
  </si>
  <si>
    <t>クーシャンクー</t>
  </si>
  <si>
    <t>ニーセーシー</t>
  </si>
  <si>
    <t>基本形一(剛柔流)</t>
    <phoneticPr fontId="1"/>
  </si>
  <si>
    <t>基本形二(糸東流)</t>
    <phoneticPr fontId="1"/>
  </si>
  <si>
    <t>基本形三(松涛館流)</t>
    <phoneticPr fontId="1"/>
  </si>
  <si>
    <t>基本形四(和道流)</t>
    <phoneticPr fontId="1"/>
  </si>
  <si>
    <t>プルダウンメニュー</t>
    <phoneticPr fontId="1"/>
  </si>
  <si>
    <t>003形名一覧</t>
    <phoneticPr fontId="1"/>
  </si>
  <si>
    <t>笹川杯 第14回関東少年少女空手道選手権大会 兼 令和７年度スポーツ庁長官賞争奪
日本生命杯 第５回全日本少年少女空手道選抜大会 関東地区予選会　形名一覧</t>
    <phoneticPr fontId="1"/>
  </si>
  <si>
    <t>ラウンド１：基本形</t>
    <phoneticPr fontId="1"/>
  </si>
  <si>
    <t>ラウンド２：R1で使用していない基本形または第1指定形</t>
    <phoneticPr fontId="1"/>
  </si>
  <si>
    <t>ラウンド３：基本形、第1･2指定形から選択、R1、2の繰返可</t>
    <phoneticPr fontId="1"/>
  </si>
  <si>
    <t>三位決定戦：基本形、第1･2指定形から選択、R1、2の繰返可</t>
    <phoneticPr fontId="1"/>
  </si>
  <si>
    <t>決　勝　戦：基本形、第1･2指定形から選択、R1、2の繰返可</t>
    <phoneticPr fontId="1"/>
  </si>
  <si>
    <t>【形番号】形名</t>
    <rPh sb="5" eb="7">
      <t>カタメイ</t>
    </rPh>
    <phoneticPr fontId="1"/>
  </si>
  <si>
    <t>選択：【形番号】形名</t>
    <rPh sb="0" eb="2">
      <t>センタク</t>
    </rPh>
    <phoneticPr fontId="1"/>
  </si>
  <si>
    <t>選択：【形番号】形名</t>
    <rPh sb="0" eb="2">
      <t>センタク</t>
    </rPh>
    <rPh sb="4" eb="5">
      <t>カタ</t>
    </rPh>
    <phoneticPr fontId="1"/>
  </si>
  <si>
    <t>競技規定</t>
    <rPh sb="0" eb="2">
      <t>キョウギ</t>
    </rPh>
    <rPh sb="2" eb="3">
      <t>キ</t>
    </rPh>
    <rPh sb="3" eb="4">
      <t>サダム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</si>
</sst>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3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2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sz val="1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b/>
      <sz val="14"/>
      <color theme="1"/>
      <name val="HG教科書体"/>
      <family val="1"/>
      <charset val="128"/>
    </font>
    <font>
      <sz val="11"/>
      <color theme="1"/>
      <name val="HG教科書体"/>
      <family val="1"/>
      <charset val="128"/>
    </font>
    <font>
      <sz val="12"/>
      <color theme="1"/>
      <name val="HG教科書体"/>
      <family val="1"/>
      <charset val="128"/>
    </font>
    <font>
      <sz val="14"/>
      <color theme="1"/>
      <name val="HG教科書体"/>
      <family val="1"/>
      <charset val="128"/>
    </font>
    <font>
      <b/>
      <sz val="11"/>
      <color theme="1"/>
      <name val="HGP教科書体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E1FF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double">
        <color indexed="64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3">
    <xf numFmtId="0" fontId="0" fillId="0" borderId="0">
      <alignment vertical="center"/>
    </xf>
    <xf numFmtId="0" fontId="3" fillId="0" borderId="0">
      <alignment vertical="center"/>
    </xf>
    <xf numFmtId="0" fontId="5" fillId="0" borderId="0"/>
  </cellStyleXfs>
  <cellXfs count="63"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6" fillId="0" borderId="3" xfId="0" applyFont="1" applyBorder="1">
      <alignment vertical="center"/>
    </xf>
    <xf numFmtId="0" fontId="0" fillId="0" borderId="4" xfId="0" applyBorder="1">
      <alignment vertical="center"/>
    </xf>
    <xf numFmtId="0" fontId="6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8" fillId="2" borderId="0" xfId="0" applyFont="1" applyFill="1" applyAlignment="1">
      <alignment horizontal="left" vertical="center"/>
    </xf>
    <xf numFmtId="0" fontId="9" fillId="0" borderId="0" xfId="0" applyFont="1">
      <alignment vertical="center"/>
    </xf>
    <xf numFmtId="176" fontId="10" fillId="0" borderId="2" xfId="0" applyNumberFormat="1" applyFont="1" applyBorder="1" applyAlignment="1">
      <alignment horizontal="center" vertical="top" wrapText="1"/>
    </xf>
    <xf numFmtId="176" fontId="10" fillId="0" borderId="2" xfId="0" applyNumberFormat="1" applyFont="1" applyBorder="1" applyAlignment="1">
      <alignment horizontal="center" vertical="center"/>
    </xf>
    <xf numFmtId="176" fontId="10" fillId="0" borderId="9" xfId="0" applyNumberFormat="1" applyFont="1" applyBorder="1" applyAlignment="1">
      <alignment horizontal="right" vertical="center"/>
    </xf>
    <xf numFmtId="176" fontId="10" fillId="0" borderId="10" xfId="0" applyNumberFormat="1" applyFont="1" applyBorder="1" applyAlignment="1">
      <alignment horizontal="left" vertical="center"/>
    </xf>
    <xf numFmtId="176" fontId="10" fillId="0" borderId="12" xfId="0" applyNumberFormat="1" applyFont="1" applyBorder="1">
      <alignment vertical="center"/>
    </xf>
    <xf numFmtId="176" fontId="10" fillId="0" borderId="15" xfId="0" applyNumberFormat="1" applyFont="1" applyBorder="1">
      <alignment vertical="center"/>
    </xf>
    <xf numFmtId="176" fontId="10" fillId="0" borderId="18" xfId="0" applyNumberFormat="1" applyFont="1" applyBorder="1">
      <alignment vertical="center"/>
    </xf>
    <xf numFmtId="176" fontId="10" fillId="0" borderId="16" xfId="0" applyNumberFormat="1" applyFont="1" applyBorder="1">
      <alignment vertical="center"/>
    </xf>
    <xf numFmtId="176" fontId="10" fillId="0" borderId="17" xfId="0" applyNumberFormat="1" applyFont="1" applyBorder="1">
      <alignment vertical="center"/>
    </xf>
    <xf numFmtId="176" fontId="10" fillId="0" borderId="19" xfId="0" applyNumberFormat="1" applyFont="1" applyBorder="1">
      <alignment vertical="center"/>
    </xf>
    <xf numFmtId="176" fontId="10" fillId="0" borderId="20" xfId="0" applyNumberFormat="1" applyFont="1" applyBorder="1">
      <alignment vertical="center"/>
    </xf>
    <xf numFmtId="176" fontId="10" fillId="0" borderId="13" xfId="0" applyNumberFormat="1" applyFont="1" applyBorder="1">
      <alignment vertical="center"/>
    </xf>
    <xf numFmtId="176" fontId="10" fillId="0" borderId="14" xfId="0" applyNumberFormat="1" applyFont="1" applyBorder="1">
      <alignment vertical="center"/>
    </xf>
    <xf numFmtId="176" fontId="10" fillId="0" borderId="0" xfId="0" applyNumberFormat="1" applyFont="1" applyAlignment="1">
      <alignment horizontal="center" vertical="center"/>
    </xf>
    <xf numFmtId="176" fontId="10" fillId="0" borderId="15" xfId="0" applyNumberFormat="1" applyFont="1" applyBorder="1" applyAlignment="1">
      <alignment vertical="top"/>
    </xf>
    <xf numFmtId="176" fontId="10" fillId="0" borderId="7" xfId="0" applyNumberFormat="1" applyFont="1" applyBorder="1">
      <alignment vertical="center"/>
    </xf>
    <xf numFmtId="176" fontId="10" fillId="0" borderId="8" xfId="0" applyNumberFormat="1" applyFont="1" applyBorder="1">
      <alignment vertical="center"/>
    </xf>
    <xf numFmtId="176" fontId="10" fillId="0" borderId="9" xfId="0" applyNumberFormat="1" applyFont="1" applyBorder="1" applyAlignment="1">
      <alignment vertical="top"/>
    </xf>
    <xf numFmtId="176" fontId="10" fillId="0" borderId="0" xfId="0" applyNumberFormat="1" applyFont="1" applyAlignment="1">
      <alignment horizontal="right" vertical="center"/>
    </xf>
    <xf numFmtId="176" fontId="10" fillId="0" borderId="0" xfId="0" applyNumberFormat="1" applyFont="1">
      <alignment vertical="center"/>
    </xf>
    <xf numFmtId="176" fontId="10" fillId="0" borderId="10" xfId="0" applyNumberFormat="1" applyFont="1" applyBorder="1">
      <alignment vertical="center"/>
    </xf>
    <xf numFmtId="176" fontId="10" fillId="0" borderId="11" xfId="0" applyNumberFormat="1" applyFont="1" applyBorder="1">
      <alignment vertical="center"/>
    </xf>
    <xf numFmtId="0" fontId="7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11" fillId="0" borderId="0" xfId="0" applyFont="1">
      <alignment vertical="center"/>
    </xf>
    <xf numFmtId="0" fontId="4" fillId="0" borderId="7" xfId="0" applyFont="1" applyBorder="1" applyAlignment="1">
      <alignment horizontal="center"/>
    </xf>
    <xf numFmtId="0" fontId="0" fillId="3" borderId="0" xfId="0" applyFill="1">
      <alignment vertical="center"/>
    </xf>
    <xf numFmtId="0" fontId="4" fillId="3" borderId="21" xfId="0" applyFont="1" applyFill="1" applyBorder="1" applyAlignment="1">
      <alignment horizontal="left" vertical="center" indent="1"/>
    </xf>
    <xf numFmtId="176" fontId="10" fillId="0" borderId="15" xfId="0" applyNumberFormat="1" applyFont="1" applyBorder="1" applyAlignment="1">
      <alignment horizontal="center" vertical="top"/>
    </xf>
    <xf numFmtId="176" fontId="10" fillId="0" borderId="18" xfId="0" applyNumberFormat="1" applyFont="1" applyBorder="1" applyAlignment="1">
      <alignment horizontal="center" vertical="top"/>
    </xf>
    <xf numFmtId="176" fontId="10" fillId="0" borderId="12" xfId="0" applyNumberFormat="1" applyFont="1" applyBorder="1" applyAlignment="1">
      <alignment horizontal="center" vertical="top"/>
    </xf>
    <xf numFmtId="176" fontId="10" fillId="0" borderId="15" xfId="0" applyNumberFormat="1" applyFont="1" applyBorder="1" applyAlignment="1">
      <alignment horizontal="center" vertical="top" wrapText="1"/>
    </xf>
    <xf numFmtId="176" fontId="10" fillId="0" borderId="18" xfId="0" applyNumberFormat="1" applyFont="1" applyBorder="1" applyAlignment="1">
      <alignment horizontal="center" vertical="top" wrapText="1"/>
    </xf>
    <xf numFmtId="176" fontId="10" fillId="0" borderId="12" xfId="0" applyNumberFormat="1" applyFont="1" applyBorder="1" applyAlignment="1">
      <alignment horizontal="center" vertical="top" wrapText="1"/>
    </xf>
    <xf numFmtId="176" fontId="10" fillId="0" borderId="16" xfId="0" applyNumberFormat="1" applyFont="1" applyBorder="1" applyAlignment="1">
      <alignment horizontal="left" vertical="center"/>
    </xf>
    <xf numFmtId="176" fontId="10" fillId="0" borderId="17" xfId="0" applyNumberFormat="1" applyFont="1" applyBorder="1" applyAlignment="1">
      <alignment horizontal="left" vertical="center"/>
    </xf>
    <xf numFmtId="176" fontId="10" fillId="0" borderId="19" xfId="0" applyNumberFormat="1" applyFont="1" applyBorder="1" applyAlignment="1">
      <alignment horizontal="left" vertical="center"/>
    </xf>
    <xf numFmtId="176" fontId="10" fillId="0" borderId="20" xfId="0" applyNumberFormat="1" applyFont="1" applyBorder="1" applyAlignment="1">
      <alignment horizontal="left" vertical="center"/>
    </xf>
    <xf numFmtId="176" fontId="10" fillId="0" borderId="13" xfId="0" applyNumberFormat="1" applyFont="1" applyBorder="1" applyAlignment="1">
      <alignment horizontal="left" vertical="center"/>
    </xf>
    <xf numFmtId="176" fontId="10" fillId="0" borderId="14" xfId="0" applyNumberFormat="1" applyFont="1" applyBorder="1" applyAlignment="1">
      <alignment horizontal="left" vertical="center"/>
    </xf>
    <xf numFmtId="0" fontId="10" fillId="0" borderId="0" xfId="0" applyFont="1" applyAlignment="1">
      <alignment horizontal="left" vertical="center" indent="2"/>
    </xf>
    <xf numFmtId="0" fontId="8" fillId="2" borderId="0" xfId="0" applyFont="1" applyFill="1" applyAlignment="1">
      <alignment horizontal="left" vertical="center"/>
    </xf>
    <xf numFmtId="176" fontId="10" fillId="0" borderId="7" xfId="0" applyNumberFormat="1" applyFont="1" applyBorder="1" applyAlignment="1">
      <alignment horizontal="center" vertical="center"/>
    </xf>
    <xf numFmtId="176" fontId="10" fillId="0" borderId="8" xfId="0" applyNumberFormat="1" applyFont="1" applyBorder="1" applyAlignment="1">
      <alignment horizontal="center" vertical="center"/>
    </xf>
    <xf numFmtId="176" fontId="10" fillId="0" borderId="9" xfId="0" applyNumberFormat="1" applyFont="1" applyBorder="1" applyAlignment="1">
      <alignment horizontal="center" vertical="top" wrapText="1"/>
    </xf>
    <xf numFmtId="176" fontId="10" fillId="0" borderId="10" xfId="0" applyNumberFormat="1" applyFont="1" applyBorder="1" applyAlignment="1">
      <alignment horizontal="left" vertical="center"/>
    </xf>
    <xf numFmtId="176" fontId="10" fillId="0" borderId="11" xfId="0" applyNumberFormat="1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 wrapText="1"/>
    </xf>
  </cellXfs>
  <cellStyles count="3">
    <cellStyle name="標準" xfId="0" builtinId="0"/>
    <cellStyle name="標準 2" xfId="2" xr:uid="{086F397B-00DD-4F69-A72D-F54C6B441AFB}"/>
    <cellStyle name="標準 4" xfId="1" xr:uid="{00000000-0005-0000-0000-000001000000}"/>
  </cellStyles>
  <dxfs count="0"/>
  <tableStyles count="0" defaultTableStyle="TableStyleMedium2" defaultPivotStyle="PivotStyleLight16"/>
  <colors>
    <mruColors>
      <color rgb="FFFFE1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18DA6A-FA58-4F70-954A-C2284A00E0CE}">
  <sheetPr>
    <pageSetUpPr fitToPage="1"/>
  </sheetPr>
  <dimension ref="A1:F46"/>
  <sheetViews>
    <sheetView tabSelected="1" view="pageBreakPreview" zoomScale="90" zoomScaleNormal="100" zoomScaleSheetLayoutView="90" workbookViewId="0"/>
  </sheetViews>
  <sheetFormatPr defaultRowHeight="13"/>
  <cols>
    <col min="1" max="1" width="7.58203125" style="8" customWidth="1"/>
    <col min="2" max="2" width="14.1640625" style="8" customWidth="1"/>
    <col min="3" max="3" width="8.58203125" style="8" bestFit="1" customWidth="1"/>
    <col min="4" max="4" width="33.83203125" style="8" bestFit="1" customWidth="1"/>
    <col min="5" max="5" width="11.58203125" style="8" bestFit="1" customWidth="1"/>
    <col min="6" max="6" width="7.58203125" style="8" customWidth="1"/>
    <col min="7" max="16384" width="8.6640625" style="8"/>
  </cols>
  <sheetData>
    <row r="1" spans="1:6">
      <c r="A1" s="8" t="s">
        <v>187</v>
      </c>
    </row>
    <row r="3" spans="1:6" ht="37" customHeight="1">
      <c r="A3" s="62" t="s">
        <v>188</v>
      </c>
      <c r="B3" s="62"/>
      <c r="C3" s="62"/>
      <c r="D3" s="62"/>
      <c r="E3" s="62"/>
      <c r="F3" s="62"/>
    </row>
    <row r="5" spans="1:6" ht="17" customHeight="1">
      <c r="A5" s="50" t="s">
        <v>197</v>
      </c>
      <c r="B5" s="50"/>
      <c r="C5" s="33"/>
      <c r="D5" s="33"/>
      <c r="E5" s="33"/>
      <c r="F5" s="33"/>
    </row>
    <row r="6" spans="1:6" ht="17" customHeight="1">
      <c r="A6" s="49" t="s">
        <v>189</v>
      </c>
      <c r="B6" s="49"/>
      <c r="C6" s="49"/>
      <c r="D6" s="49"/>
      <c r="E6" s="49"/>
      <c r="F6" s="49"/>
    </row>
    <row r="7" spans="1:6" ht="17" customHeight="1">
      <c r="A7" s="49" t="s">
        <v>190</v>
      </c>
      <c r="B7" s="49"/>
      <c r="C7" s="49"/>
      <c r="D7" s="49"/>
      <c r="E7" s="49"/>
      <c r="F7" s="49"/>
    </row>
    <row r="8" spans="1:6" ht="17" customHeight="1">
      <c r="A8" s="49" t="s">
        <v>191</v>
      </c>
      <c r="B8" s="49"/>
      <c r="C8" s="49"/>
      <c r="D8" s="49"/>
      <c r="E8" s="49"/>
      <c r="F8" s="49"/>
    </row>
    <row r="9" spans="1:6" ht="17" customHeight="1">
      <c r="A9" s="49" t="s">
        <v>192</v>
      </c>
      <c r="B9" s="49"/>
      <c r="C9" s="49"/>
      <c r="D9" s="49"/>
      <c r="E9" s="49"/>
      <c r="F9" s="49"/>
    </row>
    <row r="10" spans="1:6" ht="17" customHeight="1">
      <c r="A10" s="49" t="s">
        <v>193</v>
      </c>
      <c r="B10" s="49"/>
      <c r="C10" s="49"/>
      <c r="D10" s="49"/>
      <c r="E10" s="49"/>
      <c r="F10" s="49"/>
    </row>
    <row r="12" spans="1:6" ht="17" customHeight="1">
      <c r="A12" s="50" t="s">
        <v>141</v>
      </c>
      <c r="B12" s="50"/>
    </row>
    <row r="13" spans="1:6" ht="17" customHeight="1" thickBot="1">
      <c r="A13" s="7"/>
      <c r="B13" s="9"/>
      <c r="C13" s="10" t="s">
        <v>139</v>
      </c>
      <c r="D13" s="51" t="s">
        <v>143</v>
      </c>
      <c r="E13" s="52"/>
    </row>
    <row r="14" spans="1:6" ht="17" customHeight="1" thickTop="1">
      <c r="B14" s="53" t="s">
        <v>144</v>
      </c>
      <c r="C14" s="11">
        <v>1</v>
      </c>
      <c r="D14" s="54" t="s">
        <v>145</v>
      </c>
      <c r="E14" s="55"/>
    </row>
    <row r="15" spans="1:6" ht="17" customHeight="1">
      <c r="B15" s="42"/>
      <c r="C15" s="13">
        <v>2</v>
      </c>
      <c r="D15" s="47" t="s">
        <v>146</v>
      </c>
      <c r="E15" s="48"/>
    </row>
    <row r="16" spans="1:6" ht="17" customHeight="1">
      <c r="B16" s="40" t="s">
        <v>147</v>
      </c>
      <c r="C16" s="14">
        <v>3</v>
      </c>
      <c r="D16" s="43" t="s">
        <v>148</v>
      </c>
      <c r="E16" s="44"/>
    </row>
    <row r="17" spans="2:5" ht="17" customHeight="1">
      <c r="B17" s="41"/>
      <c r="C17" s="15">
        <v>4</v>
      </c>
      <c r="D17" s="45" t="s">
        <v>149</v>
      </c>
      <c r="E17" s="46"/>
    </row>
    <row r="18" spans="2:5" ht="17" customHeight="1">
      <c r="B18" s="41"/>
      <c r="C18" s="15">
        <v>5</v>
      </c>
      <c r="D18" s="45" t="s">
        <v>150</v>
      </c>
      <c r="E18" s="46"/>
    </row>
    <row r="19" spans="2:5" ht="17" customHeight="1">
      <c r="B19" s="41"/>
      <c r="C19" s="15">
        <v>6</v>
      </c>
      <c r="D19" s="45" t="s">
        <v>151</v>
      </c>
      <c r="E19" s="46"/>
    </row>
    <row r="20" spans="2:5" ht="17" customHeight="1">
      <c r="B20" s="42"/>
      <c r="C20" s="13">
        <v>7</v>
      </c>
      <c r="D20" s="47" t="s">
        <v>152</v>
      </c>
      <c r="E20" s="48"/>
    </row>
    <row r="21" spans="2:5" ht="17" customHeight="1">
      <c r="B21" s="40" t="s">
        <v>153</v>
      </c>
      <c r="C21" s="14">
        <v>8</v>
      </c>
      <c r="D21" s="43" t="s">
        <v>148</v>
      </c>
      <c r="E21" s="44"/>
    </row>
    <row r="22" spans="2:5" ht="17" customHeight="1">
      <c r="B22" s="41"/>
      <c r="C22" s="15">
        <v>9</v>
      </c>
      <c r="D22" s="45" t="s">
        <v>149</v>
      </c>
      <c r="E22" s="46"/>
    </row>
    <row r="23" spans="2:5" ht="17" customHeight="1">
      <c r="B23" s="41"/>
      <c r="C23" s="15">
        <v>10</v>
      </c>
      <c r="D23" s="45" t="s">
        <v>150</v>
      </c>
      <c r="E23" s="46"/>
    </row>
    <row r="24" spans="2:5" ht="17" customHeight="1">
      <c r="B24" s="41"/>
      <c r="C24" s="15">
        <v>11</v>
      </c>
      <c r="D24" s="45" t="s">
        <v>151</v>
      </c>
      <c r="E24" s="46"/>
    </row>
    <row r="25" spans="2:5" ht="17" customHeight="1">
      <c r="B25" s="42"/>
      <c r="C25" s="13">
        <v>12</v>
      </c>
      <c r="D25" s="47" t="s">
        <v>152</v>
      </c>
      <c r="E25" s="48"/>
    </row>
    <row r="26" spans="2:5" ht="17" customHeight="1">
      <c r="B26" s="40" t="s">
        <v>154</v>
      </c>
      <c r="C26" s="14">
        <v>13</v>
      </c>
      <c r="D26" s="43" t="s">
        <v>155</v>
      </c>
      <c r="E26" s="44"/>
    </row>
    <row r="27" spans="2:5" ht="17" customHeight="1">
      <c r="B27" s="41"/>
      <c r="C27" s="15">
        <v>14</v>
      </c>
      <c r="D27" s="45" t="s">
        <v>156</v>
      </c>
      <c r="E27" s="46"/>
    </row>
    <row r="28" spans="2:5" ht="17" customHeight="1">
      <c r="B28" s="41"/>
      <c r="C28" s="15">
        <v>15</v>
      </c>
      <c r="D28" s="45" t="s">
        <v>157</v>
      </c>
      <c r="E28" s="46"/>
    </row>
    <row r="29" spans="2:5" ht="17" customHeight="1">
      <c r="B29" s="41"/>
      <c r="C29" s="15">
        <v>16</v>
      </c>
      <c r="D29" s="45" t="s">
        <v>158</v>
      </c>
      <c r="E29" s="46"/>
    </row>
    <row r="30" spans="2:5" ht="17" customHeight="1">
      <c r="B30" s="42"/>
      <c r="C30" s="13">
        <v>17</v>
      </c>
      <c r="D30" s="47" t="s">
        <v>159</v>
      </c>
      <c r="E30" s="48"/>
    </row>
    <row r="31" spans="2:5" ht="17" customHeight="1">
      <c r="B31" s="37" t="s">
        <v>160</v>
      </c>
      <c r="C31" s="14">
        <v>18</v>
      </c>
      <c r="D31" s="16" t="s">
        <v>161</v>
      </c>
      <c r="E31" s="17" t="s">
        <v>162</v>
      </c>
    </row>
    <row r="32" spans="2:5" ht="17" customHeight="1">
      <c r="B32" s="38"/>
      <c r="C32" s="15">
        <v>19</v>
      </c>
      <c r="D32" s="18" t="s">
        <v>163</v>
      </c>
      <c r="E32" s="19" t="s">
        <v>162</v>
      </c>
    </row>
    <row r="33" spans="2:5" ht="17" customHeight="1">
      <c r="B33" s="38"/>
      <c r="C33" s="15">
        <v>20</v>
      </c>
      <c r="D33" s="18" t="s">
        <v>164</v>
      </c>
      <c r="E33" s="19" t="s">
        <v>165</v>
      </c>
    </row>
    <row r="34" spans="2:5" ht="17" customHeight="1">
      <c r="B34" s="38"/>
      <c r="C34" s="15">
        <v>21</v>
      </c>
      <c r="D34" s="18" t="s">
        <v>166</v>
      </c>
      <c r="E34" s="19" t="s">
        <v>165</v>
      </c>
    </row>
    <row r="35" spans="2:5" ht="17" customHeight="1">
      <c r="B35" s="38"/>
      <c r="C35" s="15">
        <v>22</v>
      </c>
      <c r="D35" s="18" t="s">
        <v>167</v>
      </c>
      <c r="E35" s="19" t="s">
        <v>168</v>
      </c>
    </row>
    <row r="36" spans="2:5" ht="17" customHeight="1">
      <c r="B36" s="38"/>
      <c r="C36" s="15">
        <v>23</v>
      </c>
      <c r="D36" s="18" t="s">
        <v>169</v>
      </c>
      <c r="E36" s="19" t="s">
        <v>168</v>
      </c>
    </row>
    <row r="37" spans="2:5" ht="17" customHeight="1">
      <c r="B37" s="38"/>
      <c r="C37" s="15">
        <v>24</v>
      </c>
      <c r="D37" s="18" t="s">
        <v>170</v>
      </c>
      <c r="E37" s="19" t="s">
        <v>171</v>
      </c>
    </row>
    <row r="38" spans="2:5" ht="17" customHeight="1">
      <c r="B38" s="39"/>
      <c r="C38" s="13">
        <v>25</v>
      </c>
      <c r="D38" s="20" t="s">
        <v>172</v>
      </c>
      <c r="E38" s="21" t="s">
        <v>171</v>
      </c>
    </row>
    <row r="39" spans="2:5" ht="17" customHeight="1">
      <c r="B39" s="37" t="s">
        <v>173</v>
      </c>
      <c r="C39" s="14">
        <v>26</v>
      </c>
      <c r="D39" s="16" t="s">
        <v>174</v>
      </c>
      <c r="E39" s="17" t="s">
        <v>162</v>
      </c>
    </row>
    <row r="40" spans="2:5" ht="17" customHeight="1">
      <c r="B40" s="38"/>
      <c r="C40" s="15">
        <v>27</v>
      </c>
      <c r="D40" s="18" t="s">
        <v>175</v>
      </c>
      <c r="E40" s="19" t="s">
        <v>162</v>
      </c>
    </row>
    <row r="41" spans="2:5" ht="17" customHeight="1">
      <c r="B41" s="38"/>
      <c r="C41" s="15">
        <v>28</v>
      </c>
      <c r="D41" s="18" t="s">
        <v>176</v>
      </c>
      <c r="E41" s="19" t="s">
        <v>165</v>
      </c>
    </row>
    <row r="42" spans="2:5" ht="17" customHeight="1">
      <c r="B42" s="38"/>
      <c r="C42" s="15">
        <v>29</v>
      </c>
      <c r="D42" s="18" t="s">
        <v>177</v>
      </c>
      <c r="E42" s="19" t="s">
        <v>165</v>
      </c>
    </row>
    <row r="43" spans="2:5" ht="17" customHeight="1">
      <c r="B43" s="38"/>
      <c r="C43" s="15">
        <v>30</v>
      </c>
      <c r="D43" s="18" t="s">
        <v>178</v>
      </c>
      <c r="E43" s="19" t="s">
        <v>168</v>
      </c>
    </row>
    <row r="44" spans="2:5" ht="17" customHeight="1">
      <c r="B44" s="38"/>
      <c r="C44" s="15">
        <v>31</v>
      </c>
      <c r="D44" s="18" t="s">
        <v>179</v>
      </c>
      <c r="E44" s="19" t="s">
        <v>168</v>
      </c>
    </row>
    <row r="45" spans="2:5" ht="17" customHeight="1">
      <c r="B45" s="38"/>
      <c r="C45" s="15">
        <v>32</v>
      </c>
      <c r="D45" s="18" t="s">
        <v>180</v>
      </c>
      <c r="E45" s="19" t="s">
        <v>171</v>
      </c>
    </row>
    <row r="46" spans="2:5" ht="17" customHeight="1">
      <c r="B46" s="39"/>
      <c r="C46" s="13">
        <v>33</v>
      </c>
      <c r="D46" s="20" t="s">
        <v>181</v>
      </c>
      <c r="E46" s="21" t="s">
        <v>171</v>
      </c>
    </row>
  </sheetData>
  <mergeCells count="32">
    <mergeCell ref="A9:F9"/>
    <mergeCell ref="A3:F3"/>
    <mergeCell ref="A5:B5"/>
    <mergeCell ref="A6:F6"/>
    <mergeCell ref="A7:F7"/>
    <mergeCell ref="A8:F8"/>
    <mergeCell ref="A10:F10"/>
    <mergeCell ref="A12:B12"/>
    <mergeCell ref="D13:E13"/>
    <mergeCell ref="B14:B15"/>
    <mergeCell ref="D14:E14"/>
    <mergeCell ref="D15:E15"/>
    <mergeCell ref="B16:B20"/>
    <mergeCell ref="D16:E16"/>
    <mergeCell ref="D17:E17"/>
    <mergeCell ref="D18:E18"/>
    <mergeCell ref="D19:E19"/>
    <mergeCell ref="D20:E20"/>
    <mergeCell ref="B21:B25"/>
    <mergeCell ref="D21:E21"/>
    <mergeCell ref="D22:E22"/>
    <mergeCell ref="D23:E23"/>
    <mergeCell ref="D24:E24"/>
    <mergeCell ref="D25:E25"/>
    <mergeCell ref="B31:B38"/>
    <mergeCell ref="B39:B46"/>
    <mergeCell ref="B26:B30"/>
    <mergeCell ref="D26:E26"/>
    <mergeCell ref="D27:E27"/>
    <mergeCell ref="D28:E28"/>
    <mergeCell ref="D29:E29"/>
    <mergeCell ref="D30:E30"/>
  </mergeCells>
  <phoneticPr fontId="1"/>
  <printOptions horizontalCentered="1"/>
  <pageMargins left="0.31496062992125984" right="0.31496062992125984" top="0.35433070866141736" bottom="0.35433070866141736" header="0.31496062992125984" footer="0.31496062992125984"/>
  <pageSetup paperSize="9" scale="9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39997558519241921"/>
  </sheetPr>
  <dimension ref="A1:U58"/>
  <sheetViews>
    <sheetView view="pageBreakPreview" topLeftCell="A43" zoomScale="85" zoomScaleNormal="85" zoomScaleSheetLayoutView="85" workbookViewId="0">
      <selection activeCell="A58" sqref="A58"/>
    </sheetView>
  </sheetViews>
  <sheetFormatPr defaultColWidth="9" defaultRowHeight="18"/>
  <cols>
    <col min="1" max="1" width="4.83203125" style="2" bestFit="1" customWidth="1"/>
    <col min="2" max="3" width="10.58203125" bestFit="1" customWidth="1"/>
    <col min="4" max="4" width="21.08203125" bestFit="1" customWidth="1"/>
    <col min="5" max="5" width="10.58203125" bestFit="1" customWidth="1"/>
    <col min="6" max="6" width="16.83203125" bestFit="1" customWidth="1"/>
    <col min="7" max="7" width="37.75" bestFit="1" customWidth="1"/>
    <col min="8" max="8" width="51.5" customWidth="1"/>
    <col min="9" max="9" width="11" style="2" hidden="1" customWidth="1"/>
    <col min="10" max="10" width="21.25" hidden="1" customWidth="1"/>
    <col min="11" max="12" width="10" customWidth="1"/>
    <col min="13" max="14" width="11.75" bestFit="1" customWidth="1"/>
    <col min="15" max="16" width="13.5" bestFit="1" customWidth="1"/>
    <col min="17" max="20" width="13.5" customWidth="1"/>
    <col min="21" max="21" width="8.25" bestFit="1" customWidth="1"/>
    <col min="22" max="16384" width="9" style="2"/>
  </cols>
  <sheetData>
    <row r="1" spans="1:10">
      <c r="B1" s="57" t="s">
        <v>5</v>
      </c>
      <c r="C1" s="57"/>
      <c r="D1" s="57"/>
      <c r="E1" s="57"/>
      <c r="F1" s="57"/>
      <c r="G1" s="57"/>
      <c r="H1" s="31"/>
    </row>
    <row r="2" spans="1:10" ht="20">
      <c r="B2" s="58" t="s">
        <v>6</v>
      </c>
      <c r="C2" s="58" t="s">
        <v>1</v>
      </c>
      <c r="D2" s="58" t="s">
        <v>2</v>
      </c>
      <c r="E2" s="60" t="s">
        <v>3</v>
      </c>
      <c r="F2" s="60" t="s">
        <v>4</v>
      </c>
      <c r="G2" s="58" t="s">
        <v>0</v>
      </c>
      <c r="H2" s="32" t="s">
        <v>138</v>
      </c>
      <c r="I2" s="56" t="s">
        <v>138</v>
      </c>
      <c r="J2" s="56"/>
    </row>
    <row r="3" spans="1:10" ht="20.5" thickBot="1">
      <c r="B3" s="59"/>
      <c r="C3" s="59"/>
      <c r="D3" s="59"/>
      <c r="E3" s="61"/>
      <c r="F3" s="61"/>
      <c r="G3" s="59"/>
      <c r="H3" s="34" t="s">
        <v>194</v>
      </c>
      <c r="I3" s="5" t="s">
        <v>139</v>
      </c>
      <c r="J3" s="6" t="s">
        <v>140</v>
      </c>
    </row>
    <row r="4" spans="1:10" ht="20.5" thickTop="1">
      <c r="A4" s="2">
        <v>381</v>
      </c>
      <c r="B4" s="1" t="s">
        <v>28</v>
      </c>
      <c r="C4" s="1" t="s">
        <v>81</v>
      </c>
      <c r="D4" s="1" t="s">
        <v>8</v>
      </c>
      <c r="E4" s="1" t="s">
        <v>7</v>
      </c>
      <c r="F4" s="1" t="s">
        <v>83</v>
      </c>
      <c r="G4" s="1" t="s">
        <v>29</v>
      </c>
      <c r="H4" s="36" t="s">
        <v>195</v>
      </c>
      <c r="I4" s="3" t="str">
        <f>IF(H4="選択：【形番号】形名","",VLOOKUP(H4,プルダウンメニュー!$A$3:$C$35,2,0))</f>
        <v/>
      </c>
      <c r="J4" s="4" t="str">
        <f>IF(H4="選択：【形番号】形名","",VLOOKUP(H4,プルダウンメニュー!$A$3:$C$35,3,0))</f>
        <v/>
      </c>
    </row>
    <row r="5" spans="1:10" ht="20">
      <c r="A5" s="2">
        <v>382</v>
      </c>
      <c r="B5" s="1" t="s">
        <v>28</v>
      </c>
      <c r="C5" s="1" t="s">
        <v>81</v>
      </c>
      <c r="D5" s="1" t="s">
        <v>8</v>
      </c>
      <c r="E5" s="1" t="s">
        <v>7</v>
      </c>
      <c r="F5" s="1" t="s">
        <v>84</v>
      </c>
      <c r="G5" s="1" t="s">
        <v>30</v>
      </c>
      <c r="H5" s="36" t="s">
        <v>195</v>
      </c>
      <c r="I5" s="3" t="str">
        <f>IF(H5="選択：【形番号】形名","",VLOOKUP(H5,プルダウンメニュー!$A$3:$C$35,2,0))</f>
        <v/>
      </c>
      <c r="J5" s="4" t="str">
        <f>IF(H5="選択：【形番号】形名","",VLOOKUP(H5,プルダウンメニュー!$A$3:$C$35,3,0))</f>
        <v/>
      </c>
    </row>
    <row r="6" spans="1:10" ht="20">
      <c r="A6" s="2">
        <v>383</v>
      </c>
      <c r="B6" s="1" t="s">
        <v>28</v>
      </c>
      <c r="C6" s="1" t="s">
        <v>81</v>
      </c>
      <c r="D6" s="1" t="s">
        <v>8</v>
      </c>
      <c r="E6" s="1" t="s">
        <v>7</v>
      </c>
      <c r="F6" s="1" t="s">
        <v>85</v>
      </c>
      <c r="G6" s="1" t="s">
        <v>31</v>
      </c>
      <c r="H6" s="36" t="s">
        <v>195</v>
      </c>
      <c r="I6" s="3" t="str">
        <f>IF(H6="選択：【形番号】形名","",VLOOKUP(H6,プルダウンメニュー!$A$3:$C$35,2,0))</f>
        <v/>
      </c>
      <c r="J6" s="4" t="str">
        <f>IF(H6="選択：【形番号】形名","",VLOOKUP(H6,プルダウンメニュー!$A$3:$C$35,3,0))</f>
        <v/>
      </c>
    </row>
    <row r="7" spans="1:10" ht="20">
      <c r="A7" s="2">
        <v>384</v>
      </c>
      <c r="B7" s="1" t="s">
        <v>28</v>
      </c>
      <c r="C7" s="1" t="s">
        <v>81</v>
      </c>
      <c r="D7" s="1" t="s">
        <v>8</v>
      </c>
      <c r="E7" s="1" t="s">
        <v>7</v>
      </c>
      <c r="F7" s="1" t="s">
        <v>86</v>
      </c>
      <c r="G7" s="1" t="s">
        <v>32</v>
      </c>
      <c r="H7" s="36" t="s">
        <v>195</v>
      </c>
      <c r="I7" s="3" t="str">
        <f>IF(H7="選択：【形番号】形名","",VLOOKUP(H7,プルダウンメニュー!$A$3:$C$35,2,0))</f>
        <v/>
      </c>
      <c r="J7" s="4" t="str">
        <f>IF(H7="選択：【形番号】形名","",VLOOKUP(H7,プルダウンメニュー!$A$3:$C$35,3,0))</f>
        <v/>
      </c>
    </row>
    <row r="8" spans="1:10" ht="20">
      <c r="A8" s="2">
        <v>385</v>
      </c>
      <c r="B8" s="1" t="s">
        <v>28</v>
      </c>
      <c r="C8" s="1" t="s">
        <v>81</v>
      </c>
      <c r="D8" s="1" t="s">
        <v>10</v>
      </c>
      <c r="E8" s="1" t="s">
        <v>9</v>
      </c>
      <c r="F8" s="1" t="s">
        <v>87</v>
      </c>
      <c r="G8" s="1" t="s">
        <v>33</v>
      </c>
      <c r="H8" s="36" t="s">
        <v>195</v>
      </c>
      <c r="I8" s="3" t="str">
        <f>IF(H8="選択：【形番号】形名","",VLOOKUP(H8,プルダウンメニュー!$A$3:$C$35,2,0))</f>
        <v/>
      </c>
      <c r="J8" s="4" t="str">
        <f>IF(H8="選択：【形番号】形名","",VLOOKUP(H8,プルダウンメニュー!$A$3:$C$35,3,0))</f>
        <v/>
      </c>
    </row>
    <row r="9" spans="1:10" ht="20">
      <c r="A9" s="2">
        <v>386</v>
      </c>
      <c r="B9" s="1" t="s">
        <v>28</v>
      </c>
      <c r="C9" s="1" t="s">
        <v>81</v>
      </c>
      <c r="D9" s="1" t="s">
        <v>10</v>
      </c>
      <c r="E9" s="1" t="s">
        <v>9</v>
      </c>
      <c r="F9" s="1" t="s">
        <v>88</v>
      </c>
      <c r="G9" s="1" t="s">
        <v>34</v>
      </c>
      <c r="H9" s="36" t="s">
        <v>195</v>
      </c>
      <c r="I9" s="3" t="str">
        <f>IF(H9="選択：【形番号】形名","",VLOOKUP(H9,プルダウンメニュー!$A$3:$C$35,2,0))</f>
        <v/>
      </c>
      <c r="J9" s="4" t="str">
        <f>IF(H9="選択：【形番号】形名","",VLOOKUP(H9,プルダウンメニュー!$A$3:$C$35,3,0))</f>
        <v/>
      </c>
    </row>
    <row r="10" spans="1:10" ht="20">
      <c r="A10" s="2">
        <v>387</v>
      </c>
      <c r="B10" s="1" t="s">
        <v>28</v>
      </c>
      <c r="C10" s="1" t="s">
        <v>81</v>
      </c>
      <c r="D10" s="1" t="s">
        <v>10</v>
      </c>
      <c r="E10" s="1" t="s">
        <v>9</v>
      </c>
      <c r="F10" s="1" t="s">
        <v>89</v>
      </c>
      <c r="G10" s="1" t="s">
        <v>35</v>
      </c>
      <c r="H10" s="36" t="s">
        <v>195</v>
      </c>
      <c r="I10" s="3" t="str">
        <f>IF(H10="選択：【形番号】形名","",VLOOKUP(H10,プルダウンメニュー!$A$3:$C$35,2,0))</f>
        <v/>
      </c>
      <c r="J10" s="4" t="str">
        <f>IF(H10="選択：【形番号】形名","",VLOOKUP(H10,プルダウンメニュー!$A$3:$C$35,3,0))</f>
        <v/>
      </c>
    </row>
    <row r="11" spans="1:10" ht="20">
      <c r="A11" s="2">
        <v>388</v>
      </c>
      <c r="B11" s="1" t="s">
        <v>28</v>
      </c>
      <c r="C11" s="1" t="s">
        <v>81</v>
      </c>
      <c r="D11" s="1" t="s">
        <v>10</v>
      </c>
      <c r="E11" s="1" t="s">
        <v>9</v>
      </c>
      <c r="F11" s="1" t="s">
        <v>90</v>
      </c>
      <c r="G11" s="1" t="s">
        <v>36</v>
      </c>
      <c r="H11" s="36" t="s">
        <v>195</v>
      </c>
      <c r="I11" s="3" t="str">
        <f>IF(H11="選択：【形番号】形名","",VLOOKUP(H11,プルダウンメニュー!$A$3:$C$35,2,0))</f>
        <v/>
      </c>
      <c r="J11" s="4" t="str">
        <f>IF(H11="選択：【形番号】形名","",VLOOKUP(H11,プルダウンメニュー!$A$3:$C$35,3,0))</f>
        <v/>
      </c>
    </row>
    <row r="12" spans="1:10" ht="20">
      <c r="A12" s="2">
        <v>389</v>
      </c>
      <c r="B12" s="1" t="s">
        <v>28</v>
      </c>
      <c r="C12" s="1" t="s">
        <v>81</v>
      </c>
      <c r="D12" s="1" t="s">
        <v>12</v>
      </c>
      <c r="E12" s="1" t="s">
        <v>11</v>
      </c>
      <c r="F12" s="1" t="s">
        <v>91</v>
      </c>
      <c r="G12" s="1" t="s">
        <v>37</v>
      </c>
      <c r="H12" s="36" t="s">
        <v>195</v>
      </c>
      <c r="I12" s="3" t="str">
        <f>IF(H12="選択：【形番号】形名","",VLOOKUP(H12,プルダウンメニュー!$A$3:$C$35,2,0))</f>
        <v/>
      </c>
      <c r="J12" s="4" t="str">
        <f>IF(H12="選択：【形番号】形名","",VLOOKUP(H12,プルダウンメニュー!$A$3:$C$35,3,0))</f>
        <v/>
      </c>
    </row>
    <row r="13" spans="1:10" ht="20">
      <c r="A13" s="2">
        <v>390</v>
      </c>
      <c r="B13" s="1" t="s">
        <v>28</v>
      </c>
      <c r="C13" s="1" t="s">
        <v>81</v>
      </c>
      <c r="D13" s="1" t="s">
        <v>12</v>
      </c>
      <c r="E13" s="1" t="s">
        <v>11</v>
      </c>
      <c r="F13" s="1" t="s">
        <v>92</v>
      </c>
      <c r="G13" s="1" t="s">
        <v>38</v>
      </c>
      <c r="H13" s="36" t="s">
        <v>195</v>
      </c>
      <c r="I13" s="3" t="str">
        <f>IF(H13="選択：【形番号】形名","",VLOOKUP(H13,プルダウンメニュー!$A$3:$C$35,2,0))</f>
        <v/>
      </c>
      <c r="J13" s="4" t="str">
        <f>IF(H13="選択：【形番号】形名","",VLOOKUP(H13,プルダウンメニュー!$A$3:$C$35,3,0))</f>
        <v/>
      </c>
    </row>
    <row r="14" spans="1:10" ht="20">
      <c r="A14" s="2">
        <v>391</v>
      </c>
      <c r="B14" s="1" t="s">
        <v>28</v>
      </c>
      <c r="C14" s="1" t="s">
        <v>81</v>
      </c>
      <c r="D14" s="1" t="s">
        <v>12</v>
      </c>
      <c r="E14" s="1" t="s">
        <v>11</v>
      </c>
      <c r="F14" s="1" t="s">
        <v>93</v>
      </c>
      <c r="G14" s="1" t="s">
        <v>39</v>
      </c>
      <c r="H14" s="36" t="s">
        <v>195</v>
      </c>
      <c r="I14" s="3" t="str">
        <f>IF(H14="選択：【形番号】形名","",VLOOKUP(H14,プルダウンメニュー!$A$3:$C$35,2,0))</f>
        <v/>
      </c>
      <c r="J14" s="4" t="str">
        <f>IF(H14="選択：【形番号】形名","",VLOOKUP(H14,プルダウンメニュー!$A$3:$C$35,3,0))</f>
        <v/>
      </c>
    </row>
    <row r="15" spans="1:10" ht="20">
      <c r="A15" s="2">
        <v>392</v>
      </c>
      <c r="B15" s="1" t="s">
        <v>28</v>
      </c>
      <c r="C15" s="1" t="s">
        <v>81</v>
      </c>
      <c r="D15" s="1" t="s">
        <v>12</v>
      </c>
      <c r="E15" s="1" t="s">
        <v>11</v>
      </c>
      <c r="F15" s="1" t="s">
        <v>94</v>
      </c>
      <c r="G15" s="1" t="s">
        <v>40</v>
      </c>
      <c r="H15" s="36" t="s">
        <v>195</v>
      </c>
      <c r="I15" s="3" t="str">
        <f>IF(H15="選択：【形番号】形名","",VLOOKUP(H15,プルダウンメニュー!$A$3:$C$35,2,0))</f>
        <v/>
      </c>
      <c r="J15" s="4" t="str">
        <f>IF(H15="選択：【形番号】形名","",VLOOKUP(H15,プルダウンメニュー!$A$3:$C$35,3,0))</f>
        <v/>
      </c>
    </row>
    <row r="16" spans="1:10" ht="20">
      <c r="A16" s="2">
        <v>393</v>
      </c>
      <c r="B16" s="1" t="s">
        <v>28</v>
      </c>
      <c r="C16" s="1" t="s">
        <v>81</v>
      </c>
      <c r="D16" s="1" t="s">
        <v>14</v>
      </c>
      <c r="E16" s="1" t="s">
        <v>13</v>
      </c>
      <c r="F16" s="1" t="s">
        <v>95</v>
      </c>
      <c r="G16" s="1" t="s">
        <v>41</v>
      </c>
      <c r="H16" s="36" t="s">
        <v>195</v>
      </c>
      <c r="I16" s="3" t="str">
        <f>IF(H16="選択：【形番号】形名","",VLOOKUP(H16,プルダウンメニュー!$A$3:$C$35,2,0))</f>
        <v/>
      </c>
      <c r="J16" s="4" t="str">
        <f>IF(H16="選択：【形番号】形名","",VLOOKUP(H16,プルダウンメニュー!$A$3:$C$35,3,0))</f>
        <v/>
      </c>
    </row>
    <row r="17" spans="1:10" ht="20">
      <c r="A17" s="2">
        <v>394</v>
      </c>
      <c r="B17" s="1" t="s">
        <v>28</v>
      </c>
      <c r="C17" s="1" t="s">
        <v>81</v>
      </c>
      <c r="D17" s="1" t="s">
        <v>14</v>
      </c>
      <c r="E17" s="1" t="s">
        <v>13</v>
      </c>
      <c r="F17" s="1" t="s">
        <v>96</v>
      </c>
      <c r="G17" s="1" t="s">
        <v>42</v>
      </c>
      <c r="H17" s="36" t="s">
        <v>195</v>
      </c>
      <c r="I17" s="3" t="str">
        <f>IF(H17="選択：【形番号】形名","",VLOOKUP(H17,プルダウンメニュー!$A$3:$C$35,2,0))</f>
        <v/>
      </c>
      <c r="J17" s="4" t="str">
        <f>IF(H17="選択：【形番号】形名","",VLOOKUP(H17,プルダウンメニュー!$A$3:$C$35,3,0))</f>
        <v/>
      </c>
    </row>
    <row r="18" spans="1:10" ht="20">
      <c r="A18" s="2">
        <v>395</v>
      </c>
      <c r="B18" s="1" t="s">
        <v>28</v>
      </c>
      <c r="C18" s="1" t="s">
        <v>81</v>
      </c>
      <c r="D18" s="1" t="s">
        <v>14</v>
      </c>
      <c r="E18" s="1" t="s">
        <v>13</v>
      </c>
      <c r="F18" s="1" t="s">
        <v>97</v>
      </c>
      <c r="G18" s="1" t="s">
        <v>43</v>
      </c>
      <c r="H18" s="36" t="s">
        <v>195</v>
      </c>
      <c r="I18" s="3" t="str">
        <f>IF(H18="選択：【形番号】形名","",VLOOKUP(H18,プルダウンメニュー!$A$3:$C$35,2,0))</f>
        <v/>
      </c>
      <c r="J18" s="4" t="str">
        <f>IF(H18="選択：【形番号】形名","",VLOOKUP(H18,プルダウンメニュー!$A$3:$C$35,3,0))</f>
        <v/>
      </c>
    </row>
    <row r="19" spans="1:10" ht="20">
      <c r="A19" s="2">
        <v>396</v>
      </c>
      <c r="B19" s="1" t="s">
        <v>28</v>
      </c>
      <c r="C19" s="1" t="s">
        <v>81</v>
      </c>
      <c r="D19" s="1" t="s">
        <v>14</v>
      </c>
      <c r="E19" s="1" t="s">
        <v>13</v>
      </c>
      <c r="F19" s="1" t="s">
        <v>98</v>
      </c>
      <c r="G19" s="1" t="s">
        <v>44</v>
      </c>
      <c r="H19" s="36" t="s">
        <v>195</v>
      </c>
      <c r="I19" s="3" t="str">
        <f>IF(H19="選択：【形番号】形名","",VLOOKUP(H19,プルダウンメニュー!$A$3:$C$35,2,0))</f>
        <v/>
      </c>
      <c r="J19" s="4" t="str">
        <f>IF(H19="選択：【形番号】形名","",VLOOKUP(H19,プルダウンメニュー!$A$3:$C$35,3,0))</f>
        <v/>
      </c>
    </row>
    <row r="20" spans="1:10" ht="20">
      <c r="A20" s="2">
        <v>397</v>
      </c>
      <c r="B20" s="1" t="s">
        <v>28</v>
      </c>
      <c r="C20" s="1" t="s">
        <v>81</v>
      </c>
      <c r="D20" s="1" t="s">
        <v>16</v>
      </c>
      <c r="E20" s="1" t="s">
        <v>15</v>
      </c>
      <c r="F20" s="1" t="s">
        <v>99</v>
      </c>
      <c r="G20" s="1" t="s">
        <v>45</v>
      </c>
      <c r="H20" s="36" t="s">
        <v>195</v>
      </c>
      <c r="I20" s="3" t="str">
        <f>IF(H20="選択：【形番号】形名","",VLOOKUP(H20,プルダウンメニュー!$A$3:$C$35,2,0))</f>
        <v/>
      </c>
      <c r="J20" s="4" t="str">
        <f>IF(H20="選択：【形番号】形名","",VLOOKUP(H20,プルダウンメニュー!$A$3:$C$35,3,0))</f>
        <v/>
      </c>
    </row>
    <row r="21" spans="1:10" ht="20">
      <c r="A21" s="2">
        <v>398</v>
      </c>
      <c r="B21" s="1" t="s">
        <v>28</v>
      </c>
      <c r="C21" s="1" t="s">
        <v>81</v>
      </c>
      <c r="D21" s="1" t="s">
        <v>16</v>
      </c>
      <c r="E21" s="1" t="s">
        <v>15</v>
      </c>
      <c r="F21" s="1" t="s">
        <v>100</v>
      </c>
      <c r="G21" s="1" t="s">
        <v>46</v>
      </c>
      <c r="H21" s="36" t="s">
        <v>195</v>
      </c>
      <c r="I21" s="3" t="str">
        <f>IF(H21="選択：【形番号】形名","",VLOOKUP(H21,プルダウンメニュー!$A$3:$C$35,2,0))</f>
        <v/>
      </c>
      <c r="J21" s="4" t="str">
        <f>IF(H21="選択：【形番号】形名","",VLOOKUP(H21,プルダウンメニュー!$A$3:$C$35,3,0))</f>
        <v/>
      </c>
    </row>
    <row r="22" spans="1:10" ht="20">
      <c r="A22" s="2">
        <v>399</v>
      </c>
      <c r="B22" s="1" t="s">
        <v>28</v>
      </c>
      <c r="C22" s="1" t="s">
        <v>81</v>
      </c>
      <c r="D22" s="1" t="s">
        <v>16</v>
      </c>
      <c r="E22" s="1" t="s">
        <v>15</v>
      </c>
      <c r="F22" s="1" t="s">
        <v>101</v>
      </c>
      <c r="G22" s="1" t="s">
        <v>47</v>
      </c>
      <c r="H22" s="36" t="s">
        <v>195</v>
      </c>
      <c r="I22" s="3" t="str">
        <f>IF(H22="選択：【形番号】形名","",VLOOKUP(H22,プルダウンメニュー!$A$3:$C$35,2,0))</f>
        <v/>
      </c>
      <c r="J22" s="4" t="str">
        <f>IF(H22="選択：【形番号】形名","",VLOOKUP(H22,プルダウンメニュー!$A$3:$C$35,3,0))</f>
        <v/>
      </c>
    </row>
    <row r="23" spans="1:10" ht="20">
      <c r="A23" s="2">
        <v>400</v>
      </c>
      <c r="B23" s="1" t="s">
        <v>28</v>
      </c>
      <c r="C23" s="1" t="s">
        <v>81</v>
      </c>
      <c r="D23" s="1" t="s">
        <v>16</v>
      </c>
      <c r="E23" s="1" t="s">
        <v>15</v>
      </c>
      <c r="F23" s="1" t="s">
        <v>102</v>
      </c>
      <c r="G23" s="1" t="s">
        <v>48</v>
      </c>
      <c r="H23" s="36" t="s">
        <v>195</v>
      </c>
      <c r="I23" s="3" t="str">
        <f>IF(H23="選択：【形番号】形名","",VLOOKUP(H23,プルダウンメニュー!$A$3:$C$35,2,0))</f>
        <v/>
      </c>
      <c r="J23" s="4" t="str">
        <f>IF(H23="選択：【形番号】形名","",VLOOKUP(H23,プルダウンメニュー!$A$3:$C$35,3,0))</f>
        <v/>
      </c>
    </row>
    <row r="24" spans="1:10" ht="20">
      <c r="A24" s="2">
        <v>401</v>
      </c>
      <c r="B24" s="1" t="s">
        <v>28</v>
      </c>
      <c r="C24" s="1" t="s">
        <v>81</v>
      </c>
      <c r="D24" s="1" t="s">
        <v>18</v>
      </c>
      <c r="E24" s="1" t="s">
        <v>17</v>
      </c>
      <c r="F24" s="1" t="s">
        <v>103</v>
      </c>
      <c r="G24" s="1" t="s">
        <v>49</v>
      </c>
      <c r="H24" s="36" t="s">
        <v>195</v>
      </c>
      <c r="I24" s="3" t="str">
        <f>IF(H24="選択：【形番号】形名","",VLOOKUP(H24,プルダウンメニュー!$A$3:$C$35,2,0))</f>
        <v/>
      </c>
      <c r="J24" s="4" t="str">
        <f>IF(H24="選択：【形番号】形名","",VLOOKUP(H24,プルダウンメニュー!$A$3:$C$35,3,0))</f>
        <v/>
      </c>
    </row>
    <row r="25" spans="1:10" ht="20">
      <c r="A25" s="2">
        <v>402</v>
      </c>
      <c r="B25" s="1" t="s">
        <v>28</v>
      </c>
      <c r="C25" s="1" t="s">
        <v>81</v>
      </c>
      <c r="D25" s="1" t="s">
        <v>18</v>
      </c>
      <c r="E25" s="1" t="s">
        <v>17</v>
      </c>
      <c r="F25" s="1" t="s">
        <v>104</v>
      </c>
      <c r="G25" s="1" t="s">
        <v>50</v>
      </c>
      <c r="H25" s="36" t="s">
        <v>195</v>
      </c>
      <c r="I25" s="3" t="str">
        <f>IF(H25="選択：【形番号】形名","",VLOOKUP(H25,プルダウンメニュー!$A$3:$C$35,2,0))</f>
        <v/>
      </c>
      <c r="J25" s="4" t="str">
        <f>IF(H25="選択：【形番号】形名","",VLOOKUP(H25,プルダウンメニュー!$A$3:$C$35,3,0))</f>
        <v/>
      </c>
    </row>
    <row r="26" spans="1:10" ht="20">
      <c r="A26" s="2">
        <v>403</v>
      </c>
      <c r="B26" s="1" t="s">
        <v>28</v>
      </c>
      <c r="C26" s="1" t="s">
        <v>81</v>
      </c>
      <c r="D26" s="1" t="s">
        <v>18</v>
      </c>
      <c r="E26" s="1" t="s">
        <v>17</v>
      </c>
      <c r="F26" s="1" t="s">
        <v>105</v>
      </c>
      <c r="G26" s="1" t="s">
        <v>51</v>
      </c>
      <c r="H26" s="36" t="s">
        <v>195</v>
      </c>
      <c r="I26" s="3" t="str">
        <f>IF(H26="選択：【形番号】形名","",VLOOKUP(H26,プルダウンメニュー!$A$3:$C$35,2,0))</f>
        <v/>
      </c>
      <c r="J26" s="4" t="str">
        <f>IF(H26="選択：【形番号】形名","",VLOOKUP(H26,プルダウンメニュー!$A$3:$C$35,3,0))</f>
        <v/>
      </c>
    </row>
    <row r="27" spans="1:10" ht="20">
      <c r="A27" s="2">
        <v>404</v>
      </c>
      <c r="B27" s="1" t="s">
        <v>28</v>
      </c>
      <c r="C27" s="1" t="s">
        <v>81</v>
      </c>
      <c r="D27" s="1" t="s">
        <v>18</v>
      </c>
      <c r="E27" s="1" t="s">
        <v>17</v>
      </c>
      <c r="F27" s="1" t="s">
        <v>106</v>
      </c>
      <c r="G27" s="1" t="s">
        <v>52</v>
      </c>
      <c r="H27" s="36" t="s">
        <v>195</v>
      </c>
      <c r="I27" s="3" t="str">
        <f>IF(H27="選択：【形番号】形名","",VLOOKUP(H27,プルダウンメニュー!$A$3:$C$35,2,0))</f>
        <v/>
      </c>
      <c r="J27" s="4" t="str">
        <f>IF(H27="選択：【形番号】形名","",VLOOKUP(H27,プルダウンメニュー!$A$3:$C$35,3,0))</f>
        <v/>
      </c>
    </row>
    <row r="28" spans="1:10" ht="20">
      <c r="A28" s="2">
        <v>405</v>
      </c>
      <c r="B28" s="1" t="s">
        <v>28</v>
      </c>
      <c r="C28" s="1" t="s">
        <v>81</v>
      </c>
      <c r="D28" s="1" t="s">
        <v>20</v>
      </c>
      <c r="E28" s="1" t="s">
        <v>19</v>
      </c>
      <c r="F28" s="1" t="s">
        <v>107</v>
      </c>
      <c r="G28" s="1" t="s">
        <v>44</v>
      </c>
      <c r="H28" s="36" t="s">
        <v>195</v>
      </c>
      <c r="I28" s="3" t="str">
        <f>IF(H28="選択：【形番号】形名","",VLOOKUP(H28,プルダウンメニュー!$A$3:$C$35,2,0))</f>
        <v/>
      </c>
      <c r="J28" s="4" t="str">
        <f>IF(H28="選択：【形番号】形名","",VLOOKUP(H28,プルダウンメニュー!$A$3:$C$35,3,0))</f>
        <v/>
      </c>
    </row>
    <row r="29" spans="1:10" ht="20">
      <c r="A29" s="2">
        <v>406</v>
      </c>
      <c r="B29" s="1" t="s">
        <v>28</v>
      </c>
      <c r="C29" s="1" t="s">
        <v>81</v>
      </c>
      <c r="D29" s="1" t="s">
        <v>20</v>
      </c>
      <c r="E29" s="1" t="s">
        <v>19</v>
      </c>
      <c r="F29" s="1" t="s">
        <v>108</v>
      </c>
      <c r="G29" s="1" t="s">
        <v>46</v>
      </c>
      <c r="H29" s="36" t="s">
        <v>195</v>
      </c>
      <c r="I29" s="3" t="str">
        <f>IF(H29="選択：【形番号】形名","",VLOOKUP(H29,プルダウンメニュー!$A$3:$C$35,2,0))</f>
        <v/>
      </c>
      <c r="J29" s="4" t="str">
        <f>IF(H29="選択：【形番号】形名","",VLOOKUP(H29,プルダウンメニュー!$A$3:$C$35,3,0))</f>
        <v/>
      </c>
    </row>
    <row r="30" spans="1:10" ht="20">
      <c r="A30" s="2">
        <v>407</v>
      </c>
      <c r="B30" s="1" t="s">
        <v>28</v>
      </c>
      <c r="C30" s="1" t="s">
        <v>81</v>
      </c>
      <c r="D30" s="1" t="s">
        <v>20</v>
      </c>
      <c r="E30" s="1" t="s">
        <v>19</v>
      </c>
      <c r="F30" s="1" t="s">
        <v>109</v>
      </c>
      <c r="G30" s="1" t="s">
        <v>53</v>
      </c>
      <c r="H30" s="36" t="s">
        <v>195</v>
      </c>
      <c r="I30" s="3" t="str">
        <f>IF(H30="選択：【形番号】形名","",VLOOKUP(H30,プルダウンメニュー!$A$3:$C$35,2,0))</f>
        <v/>
      </c>
      <c r="J30" s="4" t="str">
        <f>IF(H30="選択：【形番号】形名","",VLOOKUP(H30,プルダウンメニュー!$A$3:$C$35,3,0))</f>
        <v/>
      </c>
    </row>
    <row r="31" spans="1:10" ht="20">
      <c r="A31" s="2">
        <v>408</v>
      </c>
      <c r="B31" s="1" t="s">
        <v>28</v>
      </c>
      <c r="C31" s="1" t="s">
        <v>82</v>
      </c>
      <c r="D31" s="1" t="s">
        <v>21</v>
      </c>
      <c r="E31" s="1" t="s">
        <v>7</v>
      </c>
      <c r="F31" s="1" t="s">
        <v>110</v>
      </c>
      <c r="G31" s="1" t="s">
        <v>54</v>
      </c>
      <c r="H31" s="36" t="s">
        <v>195</v>
      </c>
      <c r="I31" s="3" t="str">
        <f>IF(H31="選択：【形番号】形名","",VLOOKUP(H31,プルダウンメニュー!$A$3:$C$35,2,0))</f>
        <v/>
      </c>
      <c r="J31" s="4" t="str">
        <f>IF(H31="選択：【形番号】形名","",VLOOKUP(H31,プルダウンメニュー!$A$3:$C$35,3,0))</f>
        <v/>
      </c>
    </row>
    <row r="32" spans="1:10" ht="20">
      <c r="A32" s="2">
        <v>409</v>
      </c>
      <c r="B32" s="1" t="s">
        <v>28</v>
      </c>
      <c r="C32" s="1" t="s">
        <v>82</v>
      </c>
      <c r="D32" s="1" t="s">
        <v>21</v>
      </c>
      <c r="E32" s="1" t="s">
        <v>7</v>
      </c>
      <c r="F32" s="1" t="s">
        <v>111</v>
      </c>
      <c r="G32" s="1" t="s">
        <v>55</v>
      </c>
      <c r="H32" s="36" t="s">
        <v>195</v>
      </c>
      <c r="I32" s="3" t="str">
        <f>IF(H32="選択：【形番号】形名","",VLOOKUP(H32,プルダウンメニュー!$A$3:$C$35,2,0))</f>
        <v/>
      </c>
      <c r="J32" s="4" t="str">
        <f>IF(H32="選択：【形番号】形名","",VLOOKUP(H32,プルダウンメニュー!$A$3:$C$35,3,0))</f>
        <v/>
      </c>
    </row>
    <row r="33" spans="1:10" ht="20">
      <c r="A33" s="2">
        <v>410</v>
      </c>
      <c r="B33" s="1" t="s">
        <v>28</v>
      </c>
      <c r="C33" s="1" t="s">
        <v>82</v>
      </c>
      <c r="D33" s="1" t="s">
        <v>21</v>
      </c>
      <c r="E33" s="1" t="s">
        <v>7</v>
      </c>
      <c r="F33" s="1" t="s">
        <v>112</v>
      </c>
      <c r="G33" s="1" t="s">
        <v>56</v>
      </c>
      <c r="H33" s="36" t="s">
        <v>195</v>
      </c>
      <c r="I33" s="3" t="str">
        <f>IF(H33="選択：【形番号】形名","",VLOOKUP(H33,プルダウンメニュー!$A$3:$C$35,2,0))</f>
        <v/>
      </c>
      <c r="J33" s="4" t="str">
        <f>IF(H33="選択：【形番号】形名","",VLOOKUP(H33,プルダウンメニュー!$A$3:$C$35,3,0))</f>
        <v/>
      </c>
    </row>
    <row r="34" spans="1:10" ht="20">
      <c r="A34" s="2">
        <v>411</v>
      </c>
      <c r="B34" s="1" t="s">
        <v>28</v>
      </c>
      <c r="C34" s="1" t="s">
        <v>82</v>
      </c>
      <c r="D34" s="1" t="s">
        <v>21</v>
      </c>
      <c r="E34" s="1" t="s">
        <v>7</v>
      </c>
      <c r="F34" s="1" t="s">
        <v>113</v>
      </c>
      <c r="G34" s="1" t="s">
        <v>57</v>
      </c>
      <c r="H34" s="36" t="s">
        <v>195</v>
      </c>
      <c r="I34" s="3" t="str">
        <f>IF(H34="選択：【形番号】形名","",VLOOKUP(H34,プルダウンメニュー!$A$3:$C$35,2,0))</f>
        <v/>
      </c>
      <c r="J34" s="4" t="str">
        <f>IF(H34="選択：【形番号】形名","",VLOOKUP(H34,プルダウンメニュー!$A$3:$C$35,3,0))</f>
        <v/>
      </c>
    </row>
    <row r="35" spans="1:10" ht="20">
      <c r="A35" s="2">
        <v>412</v>
      </c>
      <c r="B35" s="1" t="s">
        <v>28</v>
      </c>
      <c r="C35" s="1" t="s">
        <v>82</v>
      </c>
      <c r="D35" s="1" t="s">
        <v>22</v>
      </c>
      <c r="E35" s="1" t="s">
        <v>9</v>
      </c>
      <c r="F35" s="1" t="s">
        <v>114</v>
      </c>
      <c r="G35" s="1" t="s">
        <v>58</v>
      </c>
      <c r="H35" s="36" t="s">
        <v>195</v>
      </c>
      <c r="I35" s="3" t="str">
        <f>IF(H35="選択：【形番号】形名","",VLOOKUP(H35,プルダウンメニュー!$A$3:$C$35,2,0))</f>
        <v/>
      </c>
      <c r="J35" s="4" t="str">
        <f>IF(H35="選択：【形番号】形名","",VLOOKUP(H35,プルダウンメニュー!$A$3:$C$35,3,0))</f>
        <v/>
      </c>
    </row>
    <row r="36" spans="1:10" ht="20">
      <c r="A36" s="2">
        <v>413</v>
      </c>
      <c r="B36" s="1" t="s">
        <v>28</v>
      </c>
      <c r="C36" s="1" t="s">
        <v>82</v>
      </c>
      <c r="D36" s="1" t="s">
        <v>22</v>
      </c>
      <c r="E36" s="1" t="s">
        <v>9</v>
      </c>
      <c r="F36" s="1" t="s">
        <v>115</v>
      </c>
      <c r="G36" s="1" t="s">
        <v>59</v>
      </c>
      <c r="H36" s="36" t="s">
        <v>195</v>
      </c>
      <c r="I36" s="3" t="str">
        <f>IF(H36="選択：【形番号】形名","",VLOOKUP(H36,プルダウンメニュー!$A$3:$C$35,2,0))</f>
        <v/>
      </c>
      <c r="J36" s="4" t="str">
        <f>IF(H36="選択：【形番号】形名","",VLOOKUP(H36,プルダウンメニュー!$A$3:$C$35,3,0))</f>
        <v/>
      </c>
    </row>
    <row r="37" spans="1:10" ht="20">
      <c r="A37" s="2">
        <v>414</v>
      </c>
      <c r="B37" s="1" t="s">
        <v>28</v>
      </c>
      <c r="C37" s="1" t="s">
        <v>82</v>
      </c>
      <c r="D37" s="1" t="s">
        <v>22</v>
      </c>
      <c r="E37" s="1" t="s">
        <v>9</v>
      </c>
      <c r="F37" s="1" t="s">
        <v>116</v>
      </c>
      <c r="G37" s="1" t="s">
        <v>60</v>
      </c>
      <c r="H37" s="36" t="s">
        <v>195</v>
      </c>
      <c r="I37" s="3" t="str">
        <f>IF(H37="選択：【形番号】形名","",VLOOKUP(H37,プルダウンメニュー!$A$3:$C$35,2,0))</f>
        <v/>
      </c>
      <c r="J37" s="4" t="str">
        <f>IF(H37="選択：【形番号】形名","",VLOOKUP(H37,プルダウンメニュー!$A$3:$C$35,3,0))</f>
        <v/>
      </c>
    </row>
    <row r="38" spans="1:10" ht="20">
      <c r="A38" s="2">
        <v>415</v>
      </c>
      <c r="B38" s="1" t="s">
        <v>28</v>
      </c>
      <c r="C38" s="1" t="s">
        <v>82</v>
      </c>
      <c r="D38" s="1" t="s">
        <v>22</v>
      </c>
      <c r="E38" s="1" t="s">
        <v>9</v>
      </c>
      <c r="F38" s="1" t="s">
        <v>117</v>
      </c>
      <c r="G38" s="1" t="s">
        <v>61</v>
      </c>
      <c r="H38" s="36" t="s">
        <v>195</v>
      </c>
      <c r="I38" s="3" t="str">
        <f>IF(H38="選択：【形番号】形名","",VLOOKUP(H38,プルダウンメニュー!$A$3:$C$35,2,0))</f>
        <v/>
      </c>
      <c r="J38" s="4" t="str">
        <f>IF(H38="選択：【形番号】形名","",VLOOKUP(H38,プルダウンメニュー!$A$3:$C$35,3,0))</f>
        <v/>
      </c>
    </row>
    <row r="39" spans="1:10" ht="20">
      <c r="A39" s="2">
        <v>416</v>
      </c>
      <c r="B39" s="1" t="s">
        <v>28</v>
      </c>
      <c r="C39" s="1" t="s">
        <v>82</v>
      </c>
      <c r="D39" s="1" t="s">
        <v>23</v>
      </c>
      <c r="E39" s="1" t="s">
        <v>11</v>
      </c>
      <c r="F39" s="1" t="s">
        <v>118</v>
      </c>
      <c r="G39" s="1" t="s">
        <v>62</v>
      </c>
      <c r="H39" s="36" t="s">
        <v>195</v>
      </c>
      <c r="I39" s="3" t="str">
        <f>IF(H39="選択：【形番号】形名","",VLOOKUP(H39,プルダウンメニュー!$A$3:$C$35,2,0))</f>
        <v/>
      </c>
      <c r="J39" s="4" t="str">
        <f>IF(H39="選択：【形番号】形名","",VLOOKUP(H39,プルダウンメニュー!$A$3:$C$35,3,0))</f>
        <v/>
      </c>
    </row>
    <row r="40" spans="1:10" ht="20">
      <c r="A40" s="2">
        <v>417</v>
      </c>
      <c r="B40" s="1" t="s">
        <v>28</v>
      </c>
      <c r="C40" s="1" t="s">
        <v>82</v>
      </c>
      <c r="D40" s="1" t="s">
        <v>23</v>
      </c>
      <c r="E40" s="1" t="s">
        <v>11</v>
      </c>
      <c r="F40" s="1" t="s">
        <v>119</v>
      </c>
      <c r="G40" s="1" t="s">
        <v>63</v>
      </c>
      <c r="H40" s="36" t="s">
        <v>195</v>
      </c>
      <c r="I40" s="3" t="str">
        <f>IF(H40="選択：【形番号】形名","",VLOOKUP(H40,プルダウンメニュー!$A$3:$C$35,2,0))</f>
        <v/>
      </c>
      <c r="J40" s="4" t="str">
        <f>IF(H40="選択：【形番号】形名","",VLOOKUP(H40,プルダウンメニュー!$A$3:$C$35,3,0))</f>
        <v/>
      </c>
    </row>
    <row r="41" spans="1:10" ht="20">
      <c r="A41" s="2">
        <v>418</v>
      </c>
      <c r="B41" s="1" t="s">
        <v>28</v>
      </c>
      <c r="C41" s="1" t="s">
        <v>82</v>
      </c>
      <c r="D41" s="1" t="s">
        <v>23</v>
      </c>
      <c r="E41" s="1" t="s">
        <v>11</v>
      </c>
      <c r="F41" s="1" t="s">
        <v>120</v>
      </c>
      <c r="G41" s="1" t="s">
        <v>64</v>
      </c>
      <c r="H41" s="36" t="s">
        <v>195</v>
      </c>
      <c r="I41" s="3" t="str">
        <f>IF(H41="選択：【形番号】形名","",VLOOKUP(H41,プルダウンメニュー!$A$3:$C$35,2,0))</f>
        <v/>
      </c>
      <c r="J41" s="4" t="str">
        <f>IF(H41="選択：【形番号】形名","",VLOOKUP(H41,プルダウンメニュー!$A$3:$C$35,3,0))</f>
        <v/>
      </c>
    </row>
    <row r="42" spans="1:10" ht="20">
      <c r="A42" s="2">
        <v>419</v>
      </c>
      <c r="B42" s="1" t="s">
        <v>28</v>
      </c>
      <c r="C42" s="1" t="s">
        <v>82</v>
      </c>
      <c r="D42" s="1" t="s">
        <v>23</v>
      </c>
      <c r="E42" s="1" t="s">
        <v>11</v>
      </c>
      <c r="F42" s="1" t="s">
        <v>121</v>
      </c>
      <c r="G42" s="1" t="s">
        <v>65</v>
      </c>
      <c r="H42" s="36" t="s">
        <v>195</v>
      </c>
      <c r="I42" s="3" t="str">
        <f>IF(H42="選択：【形番号】形名","",VLOOKUP(H42,プルダウンメニュー!$A$3:$C$35,2,0))</f>
        <v/>
      </c>
      <c r="J42" s="4" t="str">
        <f>IF(H42="選択：【形番号】形名","",VLOOKUP(H42,プルダウンメニュー!$A$3:$C$35,3,0))</f>
        <v/>
      </c>
    </row>
    <row r="43" spans="1:10" ht="20">
      <c r="A43" s="2">
        <v>420</v>
      </c>
      <c r="B43" s="1" t="s">
        <v>28</v>
      </c>
      <c r="C43" s="1" t="s">
        <v>82</v>
      </c>
      <c r="D43" s="1" t="s">
        <v>24</v>
      </c>
      <c r="E43" s="1" t="s">
        <v>13</v>
      </c>
      <c r="F43" s="1" t="s">
        <v>122</v>
      </c>
      <c r="G43" s="1" t="s">
        <v>66</v>
      </c>
      <c r="H43" s="36" t="s">
        <v>195</v>
      </c>
      <c r="I43" s="3" t="str">
        <f>IF(H43="選択：【形番号】形名","",VLOOKUP(H43,プルダウンメニュー!$A$3:$C$35,2,0))</f>
        <v/>
      </c>
      <c r="J43" s="4" t="str">
        <f>IF(H43="選択：【形番号】形名","",VLOOKUP(H43,プルダウンメニュー!$A$3:$C$35,3,0))</f>
        <v/>
      </c>
    </row>
    <row r="44" spans="1:10" ht="20">
      <c r="A44" s="2">
        <v>421</v>
      </c>
      <c r="B44" s="1" t="s">
        <v>28</v>
      </c>
      <c r="C44" s="1" t="s">
        <v>82</v>
      </c>
      <c r="D44" s="1" t="s">
        <v>24</v>
      </c>
      <c r="E44" s="1" t="s">
        <v>13</v>
      </c>
      <c r="F44" s="1" t="s">
        <v>123</v>
      </c>
      <c r="G44" s="1" t="s">
        <v>67</v>
      </c>
      <c r="H44" s="36" t="s">
        <v>195</v>
      </c>
      <c r="I44" s="3" t="str">
        <f>IF(H44="選択：【形番号】形名","",VLOOKUP(H44,プルダウンメニュー!$A$3:$C$35,2,0))</f>
        <v/>
      </c>
      <c r="J44" s="4" t="str">
        <f>IF(H44="選択：【形番号】形名","",VLOOKUP(H44,プルダウンメニュー!$A$3:$C$35,3,0))</f>
        <v/>
      </c>
    </row>
    <row r="45" spans="1:10" ht="20">
      <c r="A45" s="2">
        <v>422</v>
      </c>
      <c r="B45" s="1" t="s">
        <v>28</v>
      </c>
      <c r="C45" s="1" t="s">
        <v>82</v>
      </c>
      <c r="D45" s="1" t="s">
        <v>24</v>
      </c>
      <c r="E45" s="1" t="s">
        <v>13</v>
      </c>
      <c r="F45" s="1" t="s">
        <v>124</v>
      </c>
      <c r="G45" s="1" t="s">
        <v>68</v>
      </c>
      <c r="H45" s="36" t="s">
        <v>195</v>
      </c>
      <c r="I45" s="3" t="str">
        <f>IF(H45="選択：【形番号】形名","",VLOOKUP(H45,プルダウンメニュー!$A$3:$C$35,2,0))</f>
        <v/>
      </c>
      <c r="J45" s="4" t="str">
        <f>IF(H45="選択：【形番号】形名","",VLOOKUP(H45,プルダウンメニュー!$A$3:$C$35,3,0))</f>
        <v/>
      </c>
    </row>
    <row r="46" spans="1:10" ht="20">
      <c r="A46" s="2">
        <v>423</v>
      </c>
      <c r="B46" s="1" t="s">
        <v>28</v>
      </c>
      <c r="C46" s="1" t="s">
        <v>82</v>
      </c>
      <c r="D46" s="1" t="s">
        <v>24</v>
      </c>
      <c r="E46" s="1" t="s">
        <v>13</v>
      </c>
      <c r="F46" s="1" t="s">
        <v>125</v>
      </c>
      <c r="G46" s="1" t="s">
        <v>69</v>
      </c>
      <c r="H46" s="36" t="s">
        <v>195</v>
      </c>
      <c r="I46" s="3" t="str">
        <f>IF(H46="選択：【形番号】形名","",VLOOKUP(H46,プルダウンメニュー!$A$3:$C$35,2,0))</f>
        <v/>
      </c>
      <c r="J46" s="4" t="str">
        <f>IF(H46="選択：【形番号】形名","",VLOOKUP(H46,プルダウンメニュー!$A$3:$C$35,3,0))</f>
        <v/>
      </c>
    </row>
    <row r="47" spans="1:10" ht="20">
      <c r="A47" s="2">
        <v>424</v>
      </c>
      <c r="B47" s="1" t="s">
        <v>28</v>
      </c>
      <c r="C47" s="1" t="s">
        <v>82</v>
      </c>
      <c r="D47" s="1" t="s">
        <v>25</v>
      </c>
      <c r="E47" s="1" t="s">
        <v>15</v>
      </c>
      <c r="F47" s="1" t="s">
        <v>126</v>
      </c>
      <c r="G47" s="1" t="s">
        <v>70</v>
      </c>
      <c r="H47" s="36" t="s">
        <v>195</v>
      </c>
      <c r="I47" s="3" t="str">
        <f>IF(H47="選択：【形番号】形名","",VLOOKUP(H47,プルダウンメニュー!$A$3:$C$35,2,0))</f>
        <v/>
      </c>
      <c r="J47" s="4" t="str">
        <f>IF(H47="選択：【形番号】形名","",VLOOKUP(H47,プルダウンメニュー!$A$3:$C$35,3,0))</f>
        <v/>
      </c>
    </row>
    <row r="48" spans="1:10" ht="20">
      <c r="A48" s="2">
        <v>425</v>
      </c>
      <c r="B48" s="1" t="s">
        <v>28</v>
      </c>
      <c r="C48" s="1" t="s">
        <v>82</v>
      </c>
      <c r="D48" s="1" t="s">
        <v>25</v>
      </c>
      <c r="E48" s="1" t="s">
        <v>15</v>
      </c>
      <c r="F48" s="1" t="s">
        <v>127</v>
      </c>
      <c r="G48" s="1" t="s">
        <v>71</v>
      </c>
      <c r="H48" s="36" t="s">
        <v>195</v>
      </c>
      <c r="I48" s="3" t="str">
        <f>IF(H48="選択：【形番号】形名","",VLOOKUP(H48,プルダウンメニュー!$A$3:$C$35,2,0))</f>
        <v/>
      </c>
      <c r="J48" s="4" t="str">
        <f>IF(H48="選択：【形番号】形名","",VLOOKUP(H48,プルダウンメニュー!$A$3:$C$35,3,0))</f>
        <v/>
      </c>
    </row>
    <row r="49" spans="1:10" ht="20">
      <c r="A49" s="2">
        <v>426</v>
      </c>
      <c r="B49" s="1" t="s">
        <v>28</v>
      </c>
      <c r="C49" s="1" t="s">
        <v>82</v>
      </c>
      <c r="D49" s="1" t="s">
        <v>25</v>
      </c>
      <c r="E49" s="1" t="s">
        <v>15</v>
      </c>
      <c r="F49" s="1" t="s">
        <v>128</v>
      </c>
      <c r="G49" s="1" t="s">
        <v>72</v>
      </c>
      <c r="H49" s="36" t="s">
        <v>195</v>
      </c>
      <c r="I49" s="3" t="str">
        <f>IF(H49="選択：【形番号】形名","",VLOOKUP(H49,プルダウンメニュー!$A$3:$C$35,2,0))</f>
        <v/>
      </c>
      <c r="J49" s="4" t="str">
        <f>IF(H49="選択：【形番号】形名","",VLOOKUP(H49,プルダウンメニュー!$A$3:$C$35,3,0))</f>
        <v/>
      </c>
    </row>
    <row r="50" spans="1:10" ht="20">
      <c r="A50" s="2">
        <v>427</v>
      </c>
      <c r="B50" s="1" t="s">
        <v>28</v>
      </c>
      <c r="C50" s="1" t="s">
        <v>82</v>
      </c>
      <c r="D50" s="1" t="s">
        <v>25</v>
      </c>
      <c r="E50" s="1" t="s">
        <v>15</v>
      </c>
      <c r="F50" s="1" t="s">
        <v>129</v>
      </c>
      <c r="G50" s="1" t="s">
        <v>73</v>
      </c>
      <c r="H50" s="36" t="s">
        <v>195</v>
      </c>
      <c r="I50" s="3" t="str">
        <f>IF(H50="選択：【形番号】形名","",VLOOKUP(H50,プルダウンメニュー!$A$3:$C$35,2,0))</f>
        <v/>
      </c>
      <c r="J50" s="4" t="str">
        <f>IF(H50="選択：【形番号】形名","",VLOOKUP(H50,プルダウンメニュー!$A$3:$C$35,3,0))</f>
        <v/>
      </c>
    </row>
    <row r="51" spans="1:10" ht="20">
      <c r="A51" s="2">
        <v>428</v>
      </c>
      <c r="B51" s="1" t="s">
        <v>28</v>
      </c>
      <c r="C51" s="1" t="s">
        <v>82</v>
      </c>
      <c r="D51" s="1" t="s">
        <v>26</v>
      </c>
      <c r="E51" s="1" t="s">
        <v>17</v>
      </c>
      <c r="F51" s="1" t="s">
        <v>130</v>
      </c>
      <c r="G51" s="1" t="s">
        <v>74</v>
      </c>
      <c r="H51" s="36" t="s">
        <v>195</v>
      </c>
      <c r="I51" s="3" t="str">
        <f>IF(H51="選択：【形番号】形名","",VLOOKUP(H51,プルダウンメニュー!$A$3:$C$35,2,0))</f>
        <v/>
      </c>
      <c r="J51" s="4" t="str">
        <f>IF(H51="選択：【形番号】形名","",VLOOKUP(H51,プルダウンメニュー!$A$3:$C$35,3,0))</f>
        <v/>
      </c>
    </row>
    <row r="52" spans="1:10" ht="20">
      <c r="A52" s="2">
        <v>429</v>
      </c>
      <c r="B52" s="1" t="s">
        <v>28</v>
      </c>
      <c r="C52" s="1" t="s">
        <v>82</v>
      </c>
      <c r="D52" s="1" t="s">
        <v>26</v>
      </c>
      <c r="E52" s="1" t="s">
        <v>17</v>
      </c>
      <c r="F52" s="1" t="s">
        <v>131</v>
      </c>
      <c r="G52" s="1" t="s">
        <v>75</v>
      </c>
      <c r="H52" s="36" t="s">
        <v>195</v>
      </c>
      <c r="I52" s="3" t="str">
        <f>IF(H52="選択：【形番号】形名","",VLOOKUP(H52,プルダウンメニュー!$A$3:$C$35,2,0))</f>
        <v/>
      </c>
      <c r="J52" s="4" t="str">
        <f>IF(H52="選択：【形番号】形名","",VLOOKUP(H52,プルダウンメニュー!$A$3:$C$35,3,0))</f>
        <v/>
      </c>
    </row>
    <row r="53" spans="1:10" ht="20">
      <c r="A53" s="2">
        <v>430</v>
      </c>
      <c r="B53" s="1" t="s">
        <v>28</v>
      </c>
      <c r="C53" s="1" t="s">
        <v>82</v>
      </c>
      <c r="D53" s="1" t="s">
        <v>26</v>
      </c>
      <c r="E53" s="1" t="s">
        <v>17</v>
      </c>
      <c r="F53" s="1" t="s">
        <v>132</v>
      </c>
      <c r="G53" s="1" t="s">
        <v>76</v>
      </c>
      <c r="H53" s="36" t="s">
        <v>195</v>
      </c>
      <c r="I53" s="3" t="str">
        <f>IF(H53="選択：【形番号】形名","",VLOOKUP(H53,プルダウンメニュー!$A$3:$C$35,2,0))</f>
        <v/>
      </c>
      <c r="J53" s="4" t="str">
        <f>IF(H53="選択：【形番号】形名","",VLOOKUP(H53,プルダウンメニュー!$A$3:$C$35,3,0))</f>
        <v/>
      </c>
    </row>
    <row r="54" spans="1:10" ht="20">
      <c r="A54" s="2">
        <v>431</v>
      </c>
      <c r="B54" s="1" t="s">
        <v>28</v>
      </c>
      <c r="C54" s="1" t="s">
        <v>82</v>
      </c>
      <c r="D54" s="1" t="s">
        <v>26</v>
      </c>
      <c r="E54" s="1" t="s">
        <v>17</v>
      </c>
      <c r="F54" s="1" t="s">
        <v>133</v>
      </c>
      <c r="G54" s="1" t="s">
        <v>77</v>
      </c>
      <c r="H54" s="36" t="s">
        <v>195</v>
      </c>
      <c r="I54" s="3" t="str">
        <f>IF(H54="選択：【形番号】形名","",VLOOKUP(H54,プルダウンメニュー!$A$3:$C$35,2,0))</f>
        <v/>
      </c>
      <c r="J54" s="4" t="str">
        <f>IF(H54="選択：【形番号】形名","",VLOOKUP(H54,プルダウンメニュー!$A$3:$C$35,3,0))</f>
        <v/>
      </c>
    </row>
    <row r="55" spans="1:10" ht="20">
      <c r="A55" s="2">
        <v>432</v>
      </c>
      <c r="B55" s="1" t="s">
        <v>28</v>
      </c>
      <c r="C55" s="1" t="s">
        <v>82</v>
      </c>
      <c r="D55" s="1" t="s">
        <v>27</v>
      </c>
      <c r="E55" s="1" t="s">
        <v>19</v>
      </c>
      <c r="F55" s="1" t="s">
        <v>134</v>
      </c>
      <c r="G55" s="1" t="s">
        <v>78</v>
      </c>
      <c r="H55" s="36" t="s">
        <v>195</v>
      </c>
      <c r="I55" s="3" t="str">
        <f>IF(H55="選択：【形番号】形名","",VLOOKUP(H55,プルダウンメニュー!$A$3:$C$35,2,0))</f>
        <v/>
      </c>
      <c r="J55" s="4" t="str">
        <f>IF(H55="選択：【形番号】形名","",VLOOKUP(H55,プルダウンメニュー!$A$3:$C$35,3,0))</f>
        <v/>
      </c>
    </row>
    <row r="56" spans="1:10" ht="20">
      <c r="A56" s="2">
        <v>433</v>
      </c>
      <c r="B56" s="1" t="s">
        <v>28</v>
      </c>
      <c r="C56" s="1" t="s">
        <v>82</v>
      </c>
      <c r="D56" s="1" t="s">
        <v>27</v>
      </c>
      <c r="E56" s="1" t="s">
        <v>19</v>
      </c>
      <c r="F56" s="1" t="s">
        <v>135</v>
      </c>
      <c r="G56" s="1" t="s">
        <v>73</v>
      </c>
      <c r="H56" s="36" t="s">
        <v>195</v>
      </c>
      <c r="I56" s="3" t="str">
        <f>IF(H56="選択：【形番号】形名","",VLOOKUP(H56,プルダウンメニュー!$A$3:$C$35,2,0))</f>
        <v/>
      </c>
      <c r="J56" s="4" t="str">
        <f>IF(H56="選択：【形番号】形名","",VLOOKUP(H56,プルダウンメニュー!$A$3:$C$35,3,0))</f>
        <v/>
      </c>
    </row>
    <row r="57" spans="1:10" ht="20">
      <c r="A57" s="2">
        <v>434</v>
      </c>
      <c r="B57" s="1" t="s">
        <v>28</v>
      </c>
      <c r="C57" s="1" t="s">
        <v>82</v>
      </c>
      <c r="D57" s="1" t="s">
        <v>27</v>
      </c>
      <c r="E57" s="1" t="s">
        <v>19</v>
      </c>
      <c r="F57" s="1" t="s">
        <v>136</v>
      </c>
      <c r="G57" s="1" t="s">
        <v>79</v>
      </c>
      <c r="H57" s="36" t="s">
        <v>195</v>
      </c>
      <c r="I57" s="3" t="str">
        <f>IF(H57="選択：【形番号】形名","",VLOOKUP(H57,プルダウンメニュー!$A$3:$C$35,2,0))</f>
        <v/>
      </c>
      <c r="J57" s="4" t="str">
        <f>IF(H57="選択：【形番号】形名","",VLOOKUP(H57,プルダウンメニュー!$A$3:$C$35,3,0))</f>
        <v/>
      </c>
    </row>
    <row r="58" spans="1:10" ht="20">
      <c r="A58" s="2">
        <v>435</v>
      </c>
      <c r="B58" s="1" t="s">
        <v>28</v>
      </c>
      <c r="C58" s="1" t="s">
        <v>82</v>
      </c>
      <c r="D58" s="1" t="s">
        <v>27</v>
      </c>
      <c r="E58" s="1" t="s">
        <v>19</v>
      </c>
      <c r="F58" s="1" t="s">
        <v>137</v>
      </c>
      <c r="G58" s="1" t="s">
        <v>80</v>
      </c>
      <c r="H58" s="36" t="s">
        <v>195</v>
      </c>
      <c r="I58" s="3" t="str">
        <f>IF(H58="選択：【形番号】形名","",VLOOKUP(H58,プルダウンメニュー!$A$3:$C$35,2,0))</f>
        <v/>
      </c>
      <c r="J58" s="4" t="str">
        <f>IF(H58="選択：【形番号】形名","",VLOOKUP(H58,プルダウンメニュー!$A$3:$C$35,3,0))</f>
        <v/>
      </c>
    </row>
  </sheetData>
  <mergeCells count="8">
    <mergeCell ref="I2:J2"/>
    <mergeCell ref="B1:G1"/>
    <mergeCell ref="G2:G3"/>
    <mergeCell ref="F2:F3"/>
    <mergeCell ref="E2:E3"/>
    <mergeCell ref="D2:D3"/>
    <mergeCell ref="C2:C3"/>
    <mergeCell ref="B2:B3"/>
  </mergeCells>
  <phoneticPr fontId="1"/>
  <dataValidations count="2">
    <dataValidation type="list" allowBlank="1" showInputMessage="1" showErrorMessage="1" sqref="C4:C58" xr:uid="{00000000-0002-0000-0000-000000000000}">
      <formula1>"男,女"</formula1>
    </dataValidation>
    <dataValidation type="list" allowBlank="1" showInputMessage="1" showErrorMessage="1" sqref="D4:D58" xr:uid="{00000000-0002-0000-0000-000001000000}">
      <formula1>"形,組手"</formula1>
    </dataValidation>
  </dataValidations>
  <printOptions horizontalCentered="1"/>
  <pageMargins left="0" right="0" top="0" bottom="0" header="0.31496062992125984" footer="0.31496062992125984"/>
  <pageSetup paperSize="9" scale="33" orientation="portrait" copies="2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E4AAB3F-0203-483F-B92F-F29380451D23}">
          <x14:formula1>
            <xm:f>プルダウンメニュー!$A$2:$A$35</xm:f>
          </x14:formula1>
          <xm:sqref>H4:H58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98E063-A4AA-42C1-BF32-DBAB765C5A62}">
  <dimension ref="A1:N35"/>
  <sheetViews>
    <sheetView workbookViewId="0">
      <selection activeCell="A16" sqref="A16"/>
    </sheetView>
  </sheetViews>
  <sheetFormatPr defaultRowHeight="18"/>
  <cols>
    <col min="1" max="1" width="57.5" bestFit="1" customWidth="1"/>
    <col min="3" max="3" width="56" bestFit="1" customWidth="1"/>
    <col min="5" max="5" width="20.5" hidden="1" customWidth="1"/>
    <col min="6" max="6" width="33.83203125" hidden="1" customWidth="1"/>
    <col min="7" max="7" width="11.58203125" hidden="1" customWidth="1"/>
    <col min="8" max="14" width="0" hidden="1" customWidth="1"/>
  </cols>
  <sheetData>
    <row r="1" spans="1:14">
      <c r="A1" t="s">
        <v>186</v>
      </c>
      <c r="J1" s="50" t="s">
        <v>141</v>
      </c>
      <c r="K1" s="50"/>
      <c r="L1" s="8"/>
      <c r="M1" s="8"/>
      <c r="N1" s="8"/>
    </row>
    <row r="2" spans="1:14" ht="18.5" thickBot="1">
      <c r="A2" s="35" t="s">
        <v>196</v>
      </c>
      <c r="B2" s="10" t="s">
        <v>142</v>
      </c>
      <c r="C2" s="24" t="s">
        <v>143</v>
      </c>
      <c r="D2" s="22"/>
      <c r="E2" s="24"/>
      <c r="F2" s="24" t="s">
        <v>143</v>
      </c>
      <c r="G2" s="25"/>
      <c r="J2" s="7"/>
      <c r="K2" s="9"/>
      <c r="L2" s="10" t="s">
        <v>142</v>
      </c>
      <c r="M2" s="51" t="s">
        <v>143</v>
      </c>
      <c r="N2" s="52"/>
    </row>
    <row r="3" spans="1:14" ht="18.5" customHeight="1" thickTop="1">
      <c r="A3" s="35" t="str">
        <f>"【"&amp;B3&amp;"】 "&amp;C3</f>
        <v xml:space="preserve">【1】 基本形一(剛柔流) ゲキサイ 第一 </v>
      </c>
      <c r="B3" s="11">
        <v>1</v>
      </c>
      <c r="C3" s="12" t="str">
        <f>E3&amp;" "&amp;F3&amp;" "&amp;G3</f>
        <v xml:space="preserve">基本形一(剛柔流) ゲキサイ 第一 </v>
      </c>
      <c r="D3" s="27"/>
      <c r="E3" s="26" t="s">
        <v>182</v>
      </c>
      <c r="F3" s="29" t="s">
        <v>145</v>
      </c>
      <c r="G3" s="30"/>
      <c r="J3" s="8"/>
      <c r="K3" s="53" t="s">
        <v>144</v>
      </c>
      <c r="L3" s="11">
        <v>1</v>
      </c>
      <c r="M3" s="54" t="s">
        <v>145</v>
      </c>
      <c r="N3" s="55"/>
    </row>
    <row r="4" spans="1:14">
      <c r="A4" s="35" t="str">
        <f t="shared" ref="A4:A35" si="0">"【"&amp;B4&amp;"】 "&amp;C4</f>
        <v xml:space="preserve">【2】 基本形一(剛柔流) ゲキサイ 第二 </v>
      </c>
      <c r="B4" s="13">
        <v>2</v>
      </c>
      <c r="C4" s="20" t="str">
        <f t="shared" ref="C4:C35" si="1">E4&amp;" "&amp;F4&amp;" "&amp;G4</f>
        <v xml:space="preserve">基本形一(剛柔流) ゲキサイ 第二 </v>
      </c>
      <c r="D4" s="28"/>
      <c r="E4" s="26" t="s">
        <v>182</v>
      </c>
      <c r="F4" s="20" t="s">
        <v>146</v>
      </c>
      <c r="G4" s="21"/>
      <c r="J4" s="8"/>
      <c r="K4" s="42"/>
      <c r="L4" s="13">
        <v>2</v>
      </c>
      <c r="M4" s="47" t="s">
        <v>146</v>
      </c>
      <c r="N4" s="48"/>
    </row>
    <row r="5" spans="1:14" ht="18" customHeight="1">
      <c r="A5" s="35" t="str">
        <f t="shared" si="0"/>
        <v xml:space="preserve">【3】 基本形二(糸東流) 平安 初段 </v>
      </c>
      <c r="B5" s="14">
        <v>3</v>
      </c>
      <c r="C5" s="16" t="str">
        <f t="shared" si="1"/>
        <v xml:space="preserve">基本形二(糸東流) 平安 初段 </v>
      </c>
      <c r="D5" s="28"/>
      <c r="E5" s="23" t="s">
        <v>183</v>
      </c>
      <c r="F5" s="16" t="s">
        <v>148</v>
      </c>
      <c r="G5" s="17"/>
      <c r="J5" s="8"/>
      <c r="K5" s="40" t="s">
        <v>147</v>
      </c>
      <c r="L5" s="14">
        <v>3</v>
      </c>
      <c r="M5" s="43" t="s">
        <v>148</v>
      </c>
      <c r="N5" s="44"/>
    </row>
    <row r="6" spans="1:14">
      <c r="A6" s="35" t="str">
        <f t="shared" si="0"/>
        <v xml:space="preserve">【4】 基本形二(糸東流) 平安 ニ段 </v>
      </c>
      <c r="B6" s="15">
        <v>4</v>
      </c>
      <c r="C6" s="18" t="str">
        <f t="shared" si="1"/>
        <v xml:space="preserve">基本形二(糸東流) 平安 ニ段 </v>
      </c>
      <c r="D6" s="28"/>
      <c r="E6" s="23" t="s">
        <v>183</v>
      </c>
      <c r="F6" s="18" t="s">
        <v>149</v>
      </c>
      <c r="G6" s="19"/>
      <c r="J6" s="8"/>
      <c r="K6" s="41"/>
      <c r="L6" s="15">
        <v>4</v>
      </c>
      <c r="M6" s="45" t="s">
        <v>149</v>
      </c>
      <c r="N6" s="46"/>
    </row>
    <row r="7" spans="1:14">
      <c r="A7" s="35" t="str">
        <f t="shared" si="0"/>
        <v xml:space="preserve">【5】 基本形二(糸東流) 平安 三段 </v>
      </c>
      <c r="B7" s="15">
        <v>5</v>
      </c>
      <c r="C7" s="18" t="str">
        <f t="shared" si="1"/>
        <v xml:space="preserve">基本形二(糸東流) 平安 三段 </v>
      </c>
      <c r="D7" s="28"/>
      <c r="E7" s="23" t="s">
        <v>183</v>
      </c>
      <c r="F7" s="18" t="s">
        <v>150</v>
      </c>
      <c r="G7" s="19"/>
      <c r="J7" s="8"/>
      <c r="K7" s="41"/>
      <c r="L7" s="15">
        <v>5</v>
      </c>
      <c r="M7" s="45" t="s">
        <v>150</v>
      </c>
      <c r="N7" s="46"/>
    </row>
    <row r="8" spans="1:14">
      <c r="A8" s="35" t="str">
        <f t="shared" si="0"/>
        <v xml:space="preserve">【6】 基本形二(糸東流) 平安 四段 </v>
      </c>
      <c r="B8" s="15">
        <v>6</v>
      </c>
      <c r="C8" s="18" t="str">
        <f>E8&amp;" "&amp;F8&amp;" "&amp;G8</f>
        <v xml:space="preserve">基本形二(糸東流) 平安 四段 </v>
      </c>
      <c r="D8" s="28"/>
      <c r="E8" s="23" t="s">
        <v>183</v>
      </c>
      <c r="F8" s="18" t="s">
        <v>151</v>
      </c>
      <c r="G8" s="19"/>
      <c r="J8" s="8"/>
      <c r="K8" s="41"/>
      <c r="L8" s="15">
        <v>6</v>
      </c>
      <c r="M8" s="45" t="s">
        <v>151</v>
      </c>
      <c r="N8" s="46"/>
    </row>
    <row r="9" spans="1:14">
      <c r="A9" s="35" t="str">
        <f t="shared" si="0"/>
        <v xml:space="preserve">【7】 基本形二(糸東流) 平安 五段 </v>
      </c>
      <c r="B9" s="13">
        <v>7</v>
      </c>
      <c r="C9" s="20" t="str">
        <f t="shared" si="1"/>
        <v xml:space="preserve">基本形二(糸東流) 平安 五段 </v>
      </c>
      <c r="D9" s="28"/>
      <c r="E9" s="23" t="s">
        <v>183</v>
      </c>
      <c r="F9" s="20" t="s">
        <v>152</v>
      </c>
      <c r="G9" s="21"/>
      <c r="J9" s="8"/>
      <c r="K9" s="42"/>
      <c r="L9" s="13">
        <v>7</v>
      </c>
      <c r="M9" s="47" t="s">
        <v>152</v>
      </c>
      <c r="N9" s="48"/>
    </row>
    <row r="10" spans="1:14" ht="18" customHeight="1">
      <c r="A10" s="35" t="str">
        <f t="shared" si="0"/>
        <v xml:space="preserve">【8】 基本形三(松涛館流) 平安 初段 </v>
      </c>
      <c r="B10" s="14">
        <v>8</v>
      </c>
      <c r="C10" s="16" t="str">
        <f t="shared" si="1"/>
        <v xml:space="preserve">基本形三(松涛館流) 平安 初段 </v>
      </c>
      <c r="D10" s="28"/>
      <c r="E10" s="23" t="s">
        <v>184</v>
      </c>
      <c r="F10" s="16" t="s">
        <v>148</v>
      </c>
      <c r="G10" s="17"/>
      <c r="J10" s="8"/>
      <c r="K10" s="40" t="s">
        <v>153</v>
      </c>
      <c r="L10" s="14">
        <v>8</v>
      </c>
      <c r="M10" s="43" t="s">
        <v>148</v>
      </c>
      <c r="N10" s="44"/>
    </row>
    <row r="11" spans="1:14">
      <c r="A11" s="35" t="str">
        <f t="shared" si="0"/>
        <v xml:space="preserve">【9】 基本形三(松涛館流) 平安 ニ段 </v>
      </c>
      <c r="B11" s="15">
        <v>9</v>
      </c>
      <c r="C11" s="18" t="str">
        <f t="shared" si="1"/>
        <v xml:space="preserve">基本形三(松涛館流) 平安 ニ段 </v>
      </c>
      <c r="D11" s="28"/>
      <c r="E11" s="23" t="s">
        <v>184</v>
      </c>
      <c r="F11" s="18" t="s">
        <v>149</v>
      </c>
      <c r="G11" s="19"/>
      <c r="J11" s="8"/>
      <c r="K11" s="41"/>
      <c r="L11" s="15">
        <v>9</v>
      </c>
      <c r="M11" s="45" t="s">
        <v>149</v>
      </c>
      <c r="N11" s="46"/>
    </row>
    <row r="12" spans="1:14">
      <c r="A12" s="35" t="str">
        <f t="shared" si="0"/>
        <v xml:space="preserve">【10】 基本形三(松涛館流) 平安 三段 </v>
      </c>
      <c r="B12" s="15">
        <v>10</v>
      </c>
      <c r="C12" s="18" t="str">
        <f t="shared" si="1"/>
        <v xml:space="preserve">基本形三(松涛館流) 平安 三段 </v>
      </c>
      <c r="D12" s="28"/>
      <c r="E12" s="23" t="s">
        <v>184</v>
      </c>
      <c r="F12" s="18" t="s">
        <v>150</v>
      </c>
      <c r="G12" s="19"/>
      <c r="J12" s="8"/>
      <c r="K12" s="41"/>
      <c r="L12" s="15">
        <v>10</v>
      </c>
      <c r="M12" s="45" t="s">
        <v>150</v>
      </c>
      <c r="N12" s="46"/>
    </row>
    <row r="13" spans="1:14">
      <c r="A13" s="35" t="str">
        <f t="shared" si="0"/>
        <v xml:space="preserve">【11】 基本形三(松涛館流) 平安 四段 </v>
      </c>
      <c r="B13" s="15">
        <v>11</v>
      </c>
      <c r="C13" s="18" t="str">
        <f t="shared" si="1"/>
        <v xml:space="preserve">基本形三(松涛館流) 平安 四段 </v>
      </c>
      <c r="D13" s="28"/>
      <c r="E13" s="23" t="s">
        <v>184</v>
      </c>
      <c r="F13" s="18" t="s">
        <v>151</v>
      </c>
      <c r="G13" s="19"/>
      <c r="J13" s="8"/>
      <c r="K13" s="41"/>
      <c r="L13" s="15">
        <v>11</v>
      </c>
      <c r="M13" s="45" t="s">
        <v>151</v>
      </c>
      <c r="N13" s="46"/>
    </row>
    <row r="14" spans="1:14">
      <c r="A14" s="35" t="str">
        <f t="shared" si="0"/>
        <v xml:space="preserve">【12】 基本形三(松涛館流) 平安 五段 </v>
      </c>
      <c r="B14" s="13">
        <v>12</v>
      </c>
      <c r="C14" s="20" t="str">
        <f t="shared" si="1"/>
        <v xml:space="preserve">基本形三(松涛館流) 平安 五段 </v>
      </c>
      <c r="D14" s="28"/>
      <c r="E14" s="23" t="s">
        <v>184</v>
      </c>
      <c r="F14" s="20" t="s">
        <v>152</v>
      </c>
      <c r="G14" s="21"/>
      <c r="J14" s="8"/>
      <c r="K14" s="42"/>
      <c r="L14" s="13">
        <v>12</v>
      </c>
      <c r="M14" s="47" t="s">
        <v>152</v>
      </c>
      <c r="N14" s="48"/>
    </row>
    <row r="15" spans="1:14" ht="18" customHeight="1">
      <c r="A15" s="35" t="str">
        <f t="shared" si="0"/>
        <v xml:space="preserve">【13】 基本形四(和道流) ピンアン 初段 </v>
      </c>
      <c r="B15" s="14">
        <v>13</v>
      </c>
      <c r="C15" s="16" t="str">
        <f t="shared" si="1"/>
        <v xml:space="preserve">基本形四(和道流) ピンアン 初段 </v>
      </c>
      <c r="D15" s="28"/>
      <c r="E15" s="23" t="s">
        <v>185</v>
      </c>
      <c r="F15" s="16" t="s">
        <v>155</v>
      </c>
      <c r="G15" s="17"/>
      <c r="J15" s="8"/>
      <c r="K15" s="40" t="s">
        <v>154</v>
      </c>
      <c r="L15" s="14">
        <v>13</v>
      </c>
      <c r="M15" s="43" t="s">
        <v>155</v>
      </c>
      <c r="N15" s="44"/>
    </row>
    <row r="16" spans="1:14">
      <c r="A16" s="35" t="str">
        <f t="shared" si="0"/>
        <v xml:space="preserve">【14】 基本形四(和道流) ピンアン ニ段 </v>
      </c>
      <c r="B16" s="15">
        <v>14</v>
      </c>
      <c r="C16" s="18" t="str">
        <f t="shared" si="1"/>
        <v xml:space="preserve">基本形四(和道流) ピンアン ニ段 </v>
      </c>
      <c r="D16" s="28"/>
      <c r="E16" s="23" t="s">
        <v>185</v>
      </c>
      <c r="F16" s="18" t="s">
        <v>156</v>
      </c>
      <c r="G16" s="19"/>
      <c r="J16" s="8"/>
      <c r="K16" s="41"/>
      <c r="L16" s="15">
        <v>14</v>
      </c>
      <c r="M16" s="45" t="s">
        <v>156</v>
      </c>
      <c r="N16" s="46"/>
    </row>
    <row r="17" spans="1:14">
      <c r="A17" s="35" t="str">
        <f t="shared" si="0"/>
        <v xml:space="preserve">【15】 基本形四(和道流) ピンアン 三段 </v>
      </c>
      <c r="B17" s="15">
        <v>15</v>
      </c>
      <c r="C17" s="18" t="str">
        <f t="shared" si="1"/>
        <v xml:space="preserve">基本形四(和道流) ピンアン 三段 </v>
      </c>
      <c r="D17" s="28"/>
      <c r="E17" s="23" t="s">
        <v>185</v>
      </c>
      <c r="F17" s="18" t="s">
        <v>157</v>
      </c>
      <c r="G17" s="19"/>
      <c r="J17" s="8"/>
      <c r="K17" s="41"/>
      <c r="L17" s="15">
        <v>15</v>
      </c>
      <c r="M17" s="45" t="s">
        <v>157</v>
      </c>
      <c r="N17" s="46"/>
    </row>
    <row r="18" spans="1:14">
      <c r="A18" s="35" t="str">
        <f t="shared" si="0"/>
        <v xml:space="preserve">【16】 基本形四(和道流) ピンアン 四段 </v>
      </c>
      <c r="B18" s="15">
        <v>16</v>
      </c>
      <c r="C18" s="18" t="str">
        <f t="shared" si="1"/>
        <v xml:space="preserve">基本形四(和道流) ピンアン 四段 </v>
      </c>
      <c r="D18" s="28"/>
      <c r="E18" s="23" t="s">
        <v>185</v>
      </c>
      <c r="F18" s="18" t="s">
        <v>158</v>
      </c>
      <c r="G18" s="19"/>
      <c r="J18" s="8"/>
      <c r="K18" s="41"/>
      <c r="L18" s="15">
        <v>16</v>
      </c>
      <c r="M18" s="45" t="s">
        <v>158</v>
      </c>
      <c r="N18" s="46"/>
    </row>
    <row r="19" spans="1:14">
      <c r="A19" s="35" t="str">
        <f t="shared" si="0"/>
        <v xml:space="preserve">【17】 基本形四(和道流) ピンアン 五段 </v>
      </c>
      <c r="B19" s="13">
        <v>17</v>
      </c>
      <c r="C19" s="20" t="str">
        <f t="shared" si="1"/>
        <v xml:space="preserve">基本形四(和道流) ピンアン 五段 </v>
      </c>
      <c r="D19" s="28"/>
      <c r="E19" s="23" t="s">
        <v>185</v>
      </c>
      <c r="F19" s="20" t="s">
        <v>159</v>
      </c>
      <c r="G19" s="21"/>
      <c r="J19" s="8"/>
      <c r="K19" s="42"/>
      <c r="L19" s="13">
        <v>17</v>
      </c>
      <c r="M19" s="47" t="s">
        <v>159</v>
      </c>
      <c r="N19" s="48"/>
    </row>
    <row r="20" spans="1:14">
      <c r="A20" s="35" t="str">
        <f t="shared" si="0"/>
        <v>【18】 第一指定形 セーパイ (剛柔流)</v>
      </c>
      <c r="B20" s="14">
        <v>18</v>
      </c>
      <c r="C20" s="16" t="str">
        <f t="shared" si="1"/>
        <v>第一指定形 セーパイ (剛柔流)</v>
      </c>
      <c r="D20" s="28"/>
      <c r="E20" s="16" t="s">
        <v>160</v>
      </c>
      <c r="F20" s="16" t="s">
        <v>161</v>
      </c>
      <c r="G20" s="17" t="s">
        <v>162</v>
      </c>
      <c r="J20" s="8"/>
      <c r="K20" s="37" t="s">
        <v>160</v>
      </c>
      <c r="L20" s="14">
        <v>18</v>
      </c>
      <c r="M20" s="16" t="s">
        <v>161</v>
      </c>
      <c r="N20" s="17" t="s">
        <v>162</v>
      </c>
    </row>
    <row r="21" spans="1:14">
      <c r="A21" s="35" t="str">
        <f t="shared" si="0"/>
        <v>【19】 第一指定形 サイファ (剛柔流)</v>
      </c>
      <c r="B21" s="15">
        <v>19</v>
      </c>
      <c r="C21" s="18" t="str">
        <f t="shared" si="1"/>
        <v>第一指定形 サイファ (剛柔流)</v>
      </c>
      <c r="D21" s="28"/>
      <c r="E21" s="18" t="s">
        <v>160</v>
      </c>
      <c r="F21" s="18" t="s">
        <v>163</v>
      </c>
      <c r="G21" s="19" t="s">
        <v>162</v>
      </c>
      <c r="J21" s="8"/>
      <c r="K21" s="38"/>
      <c r="L21" s="15">
        <v>19</v>
      </c>
      <c r="M21" s="18" t="s">
        <v>163</v>
      </c>
      <c r="N21" s="19" t="s">
        <v>162</v>
      </c>
    </row>
    <row r="22" spans="1:14">
      <c r="A22" s="35" t="str">
        <f t="shared" si="0"/>
        <v>【20】 第一指定形 ジオン (松涛館流)</v>
      </c>
      <c r="B22" s="15">
        <v>20</v>
      </c>
      <c r="C22" s="18" t="str">
        <f t="shared" si="1"/>
        <v>第一指定形 ジオン (松涛館流)</v>
      </c>
      <c r="D22" s="28"/>
      <c r="E22" s="18" t="s">
        <v>160</v>
      </c>
      <c r="F22" s="18" t="s">
        <v>164</v>
      </c>
      <c r="G22" s="19" t="s">
        <v>165</v>
      </c>
      <c r="J22" s="8"/>
      <c r="K22" s="38"/>
      <c r="L22" s="15">
        <v>20</v>
      </c>
      <c r="M22" s="18" t="s">
        <v>164</v>
      </c>
      <c r="N22" s="19" t="s">
        <v>165</v>
      </c>
    </row>
    <row r="23" spans="1:14">
      <c r="A23" s="35" t="str">
        <f t="shared" si="0"/>
        <v>【21】 第一指定形 カンクウダイ (松涛館流)</v>
      </c>
      <c r="B23" s="15">
        <v>21</v>
      </c>
      <c r="C23" s="18" t="str">
        <f t="shared" si="1"/>
        <v>第一指定形 カンクウダイ (松涛館流)</v>
      </c>
      <c r="D23" s="28"/>
      <c r="E23" s="18" t="s">
        <v>160</v>
      </c>
      <c r="F23" s="18" t="s">
        <v>166</v>
      </c>
      <c r="G23" s="19" t="s">
        <v>165</v>
      </c>
      <c r="J23" s="8"/>
      <c r="K23" s="38"/>
      <c r="L23" s="15">
        <v>21</v>
      </c>
      <c r="M23" s="18" t="s">
        <v>166</v>
      </c>
      <c r="N23" s="19" t="s">
        <v>165</v>
      </c>
    </row>
    <row r="24" spans="1:14">
      <c r="A24" s="35" t="str">
        <f t="shared" si="0"/>
        <v>【22】 第一指定形 バッサイダイ (糸東流)</v>
      </c>
      <c r="B24" s="15">
        <v>22</v>
      </c>
      <c r="C24" s="18" t="str">
        <f t="shared" si="1"/>
        <v>第一指定形 バッサイダイ (糸東流)</v>
      </c>
      <c r="D24" s="28"/>
      <c r="E24" s="18" t="s">
        <v>160</v>
      </c>
      <c r="F24" s="18" t="s">
        <v>167</v>
      </c>
      <c r="G24" s="19" t="s">
        <v>168</v>
      </c>
      <c r="J24" s="8"/>
      <c r="K24" s="38"/>
      <c r="L24" s="15">
        <v>22</v>
      </c>
      <c r="M24" s="18" t="s">
        <v>167</v>
      </c>
      <c r="N24" s="19" t="s">
        <v>168</v>
      </c>
    </row>
    <row r="25" spans="1:14">
      <c r="A25" s="35" t="str">
        <f t="shared" si="0"/>
        <v>【23】 第一指定形 セイエンチン (糸東流)</v>
      </c>
      <c r="B25" s="15">
        <v>23</v>
      </c>
      <c r="C25" s="18" t="str">
        <f t="shared" si="1"/>
        <v>第一指定形 セイエンチン (糸東流)</v>
      </c>
      <c r="D25" s="28"/>
      <c r="E25" s="18" t="s">
        <v>160</v>
      </c>
      <c r="F25" s="18" t="s">
        <v>169</v>
      </c>
      <c r="G25" s="19" t="s">
        <v>168</v>
      </c>
      <c r="J25" s="8"/>
      <c r="K25" s="38"/>
      <c r="L25" s="15">
        <v>23</v>
      </c>
      <c r="M25" s="18" t="s">
        <v>169</v>
      </c>
      <c r="N25" s="19" t="s">
        <v>168</v>
      </c>
    </row>
    <row r="26" spans="1:14">
      <c r="A26" s="35" t="str">
        <f t="shared" si="0"/>
        <v>【24】 第一指定形 セイシャン (和道流)</v>
      </c>
      <c r="B26" s="15">
        <v>24</v>
      </c>
      <c r="C26" s="18" t="str">
        <f t="shared" si="1"/>
        <v>第一指定形 セイシャン (和道流)</v>
      </c>
      <c r="D26" s="28"/>
      <c r="E26" s="18" t="s">
        <v>160</v>
      </c>
      <c r="F26" s="18" t="s">
        <v>170</v>
      </c>
      <c r="G26" s="19" t="s">
        <v>171</v>
      </c>
      <c r="J26" s="8"/>
      <c r="K26" s="38"/>
      <c r="L26" s="15">
        <v>24</v>
      </c>
      <c r="M26" s="18" t="s">
        <v>170</v>
      </c>
      <c r="N26" s="19" t="s">
        <v>171</v>
      </c>
    </row>
    <row r="27" spans="1:14">
      <c r="A27" s="35" t="str">
        <f t="shared" si="0"/>
        <v>【25】 第一指定形 チントウ (和道流)</v>
      </c>
      <c r="B27" s="13">
        <v>25</v>
      </c>
      <c r="C27" s="20" t="str">
        <f t="shared" si="1"/>
        <v>第一指定形 チントウ (和道流)</v>
      </c>
      <c r="D27" s="28"/>
      <c r="E27" s="20" t="s">
        <v>160</v>
      </c>
      <c r="F27" s="20" t="s">
        <v>172</v>
      </c>
      <c r="G27" s="21" t="s">
        <v>171</v>
      </c>
      <c r="J27" s="8"/>
      <c r="K27" s="39"/>
      <c r="L27" s="13">
        <v>25</v>
      </c>
      <c r="M27" s="20" t="s">
        <v>172</v>
      </c>
      <c r="N27" s="21" t="s">
        <v>171</v>
      </c>
    </row>
    <row r="28" spans="1:14">
      <c r="A28" s="35" t="str">
        <f t="shared" si="0"/>
        <v>【26】 第二指定形 セーサン(十三手) (剛柔流)</v>
      </c>
      <c r="B28" s="14">
        <v>26</v>
      </c>
      <c r="C28" s="16" t="str">
        <f t="shared" si="1"/>
        <v>第二指定形 セーサン(十三手) (剛柔流)</v>
      </c>
      <c r="D28" s="28"/>
      <c r="E28" s="16" t="s">
        <v>173</v>
      </c>
      <c r="F28" s="16" t="s">
        <v>174</v>
      </c>
      <c r="G28" s="17" t="s">
        <v>162</v>
      </c>
      <c r="J28" s="8"/>
      <c r="K28" s="37" t="s">
        <v>173</v>
      </c>
      <c r="L28" s="14">
        <v>26</v>
      </c>
      <c r="M28" s="16" t="s">
        <v>174</v>
      </c>
      <c r="N28" s="17" t="s">
        <v>162</v>
      </c>
    </row>
    <row r="29" spans="1:14">
      <c r="A29" s="35" t="str">
        <f t="shared" si="0"/>
        <v>【27】 第二指定形 クルルンファ(久留頓破) (剛柔流)</v>
      </c>
      <c r="B29" s="15">
        <v>27</v>
      </c>
      <c r="C29" s="18" t="str">
        <f t="shared" si="1"/>
        <v>第二指定形 クルルンファ(久留頓破) (剛柔流)</v>
      </c>
      <c r="D29" s="28"/>
      <c r="E29" s="18" t="s">
        <v>173</v>
      </c>
      <c r="F29" s="18" t="s">
        <v>175</v>
      </c>
      <c r="G29" s="19" t="s">
        <v>162</v>
      </c>
      <c r="J29" s="8"/>
      <c r="K29" s="38"/>
      <c r="L29" s="15">
        <v>27</v>
      </c>
      <c r="M29" s="18" t="s">
        <v>175</v>
      </c>
      <c r="N29" s="19" t="s">
        <v>162</v>
      </c>
    </row>
    <row r="30" spans="1:14">
      <c r="A30" s="35" t="str">
        <f t="shared" si="0"/>
        <v>【28】 第二指定形 エンピ(燕飛) (松涛館流)</v>
      </c>
      <c r="B30" s="15">
        <v>28</v>
      </c>
      <c r="C30" s="18" t="str">
        <f t="shared" si="1"/>
        <v>第二指定形 エンピ(燕飛) (松涛館流)</v>
      </c>
      <c r="D30" s="28"/>
      <c r="E30" s="18" t="s">
        <v>173</v>
      </c>
      <c r="F30" s="18" t="s">
        <v>176</v>
      </c>
      <c r="G30" s="19" t="s">
        <v>165</v>
      </c>
      <c r="J30" s="8"/>
      <c r="K30" s="38"/>
      <c r="L30" s="15">
        <v>28</v>
      </c>
      <c r="M30" s="18" t="s">
        <v>176</v>
      </c>
      <c r="N30" s="19" t="s">
        <v>165</v>
      </c>
    </row>
    <row r="31" spans="1:14">
      <c r="A31" s="35" t="str">
        <f t="shared" si="0"/>
        <v>【29】 第二指定形 カンクウショウ(観空小) (松涛館流)</v>
      </c>
      <c r="B31" s="15">
        <v>29</v>
      </c>
      <c r="C31" s="18" t="str">
        <f t="shared" si="1"/>
        <v>第二指定形 カンクウショウ(観空小) (松涛館流)</v>
      </c>
      <c r="D31" s="28"/>
      <c r="E31" s="18" t="s">
        <v>173</v>
      </c>
      <c r="F31" s="18" t="s">
        <v>177</v>
      </c>
      <c r="G31" s="19" t="s">
        <v>165</v>
      </c>
      <c r="J31" s="8"/>
      <c r="K31" s="38"/>
      <c r="L31" s="15">
        <v>29</v>
      </c>
      <c r="M31" s="18" t="s">
        <v>177</v>
      </c>
      <c r="N31" s="19" t="s">
        <v>165</v>
      </c>
    </row>
    <row r="32" spans="1:14">
      <c r="A32" s="35" t="str">
        <f t="shared" si="0"/>
        <v>【30】 第二指定形 マツムラローハイ(松村ローハイ) (糸東流)</v>
      </c>
      <c r="B32" s="15">
        <v>30</v>
      </c>
      <c r="C32" s="18" t="str">
        <f t="shared" si="1"/>
        <v>第二指定形 マツムラローハイ(松村ローハイ) (糸東流)</v>
      </c>
      <c r="D32" s="28"/>
      <c r="E32" s="18" t="s">
        <v>173</v>
      </c>
      <c r="F32" s="18" t="s">
        <v>178</v>
      </c>
      <c r="G32" s="19" t="s">
        <v>168</v>
      </c>
      <c r="J32" s="8"/>
      <c r="K32" s="38"/>
      <c r="L32" s="15">
        <v>30</v>
      </c>
      <c r="M32" s="18" t="s">
        <v>178</v>
      </c>
      <c r="N32" s="19" t="s">
        <v>168</v>
      </c>
    </row>
    <row r="33" spans="1:14">
      <c r="A33" s="35" t="str">
        <f t="shared" si="0"/>
        <v>【31】 第二指定形 ニーパイポ(二十八歩) (糸東流)</v>
      </c>
      <c r="B33" s="15">
        <v>31</v>
      </c>
      <c r="C33" s="18" t="str">
        <f t="shared" si="1"/>
        <v>第二指定形 ニーパイポ(二十八歩) (糸東流)</v>
      </c>
      <c r="D33" s="28"/>
      <c r="E33" s="18" t="s">
        <v>173</v>
      </c>
      <c r="F33" s="18" t="s">
        <v>179</v>
      </c>
      <c r="G33" s="19" t="s">
        <v>168</v>
      </c>
      <c r="J33" s="8"/>
      <c r="K33" s="38"/>
      <c r="L33" s="15">
        <v>31</v>
      </c>
      <c r="M33" s="18" t="s">
        <v>179</v>
      </c>
      <c r="N33" s="19" t="s">
        <v>168</v>
      </c>
    </row>
    <row r="34" spans="1:14">
      <c r="A34" s="35" t="str">
        <f t="shared" si="0"/>
        <v>【32】 第二指定形 クーシャンクー (和道流)</v>
      </c>
      <c r="B34" s="15">
        <v>32</v>
      </c>
      <c r="C34" s="18" t="str">
        <f t="shared" si="1"/>
        <v>第二指定形 クーシャンクー (和道流)</v>
      </c>
      <c r="D34" s="28"/>
      <c r="E34" s="18" t="s">
        <v>173</v>
      </c>
      <c r="F34" s="18" t="s">
        <v>180</v>
      </c>
      <c r="G34" s="19" t="s">
        <v>171</v>
      </c>
      <c r="J34" s="8"/>
      <c r="K34" s="38"/>
      <c r="L34" s="15">
        <v>32</v>
      </c>
      <c r="M34" s="18" t="s">
        <v>180</v>
      </c>
      <c r="N34" s="19" t="s">
        <v>171</v>
      </c>
    </row>
    <row r="35" spans="1:14">
      <c r="A35" s="35" t="str">
        <f t="shared" si="0"/>
        <v>【33】 第二指定形 ニーセーシー (和道流)</v>
      </c>
      <c r="B35" s="13">
        <v>33</v>
      </c>
      <c r="C35" s="20" t="str">
        <f t="shared" si="1"/>
        <v>第二指定形 ニーセーシー (和道流)</v>
      </c>
      <c r="D35" s="28"/>
      <c r="E35" s="20" t="s">
        <v>173</v>
      </c>
      <c r="F35" s="20" t="s">
        <v>181</v>
      </c>
      <c r="G35" s="21" t="s">
        <v>171</v>
      </c>
      <c r="J35" s="8"/>
      <c r="K35" s="39"/>
      <c r="L35" s="13">
        <v>33</v>
      </c>
      <c r="M35" s="20" t="s">
        <v>181</v>
      </c>
      <c r="N35" s="21" t="s">
        <v>171</v>
      </c>
    </row>
  </sheetData>
  <mergeCells count="25">
    <mergeCell ref="J1:K1"/>
    <mergeCell ref="M2:N2"/>
    <mergeCell ref="K3:K4"/>
    <mergeCell ref="M3:N3"/>
    <mergeCell ref="M4:N4"/>
    <mergeCell ref="M9:N9"/>
    <mergeCell ref="K10:K14"/>
    <mergeCell ref="M10:N10"/>
    <mergeCell ref="M11:N11"/>
    <mergeCell ref="M12:N12"/>
    <mergeCell ref="M13:N13"/>
    <mergeCell ref="M14:N14"/>
    <mergeCell ref="K5:K9"/>
    <mergeCell ref="M5:N5"/>
    <mergeCell ref="M6:N6"/>
    <mergeCell ref="M7:N7"/>
    <mergeCell ref="M8:N8"/>
    <mergeCell ref="K20:K27"/>
    <mergeCell ref="K28:K35"/>
    <mergeCell ref="K15:K19"/>
    <mergeCell ref="M15:N15"/>
    <mergeCell ref="M16:N16"/>
    <mergeCell ref="M17:N17"/>
    <mergeCell ref="M18:N18"/>
    <mergeCell ref="M19:N19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形番号一覧</vt:lpstr>
      <vt:lpstr>監督・選手一覧_08埼玉(381～435)</vt:lpstr>
      <vt:lpstr>プルダウンメニュー</vt:lpstr>
      <vt:lpstr>'監督・選手一覧_08埼玉(381～435)'!Print_Area</vt:lpstr>
      <vt:lpstr>形番号一覧!Print_Area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石井 健二</dc:creator>
  <cp:lastModifiedBy>智勝 大塚</cp:lastModifiedBy>
  <cp:lastPrinted>2025-10-24T05:38:52Z</cp:lastPrinted>
  <dcterms:created xsi:type="dcterms:W3CDTF">2024-10-09T00:33:32Z</dcterms:created>
  <dcterms:modified xsi:type="dcterms:W3CDTF">2025-11-07T08:31:34Z</dcterms:modified>
</cp:coreProperties>
</file>