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全国組手【大阪会場】" sheetId="1" r:id="rId1"/>
    <sheet name="全国組手【大阪会場】 (マスター・永年マスター)" sheetId="2" r:id="rId2"/>
  </sheets>
  <definedNames>
    <definedName name="_xlnm.Print_Area" localSheetId="0">'全国組手【大阪会場】'!$A$1:$K$29</definedName>
    <definedName name="_xlnm.Print_Area" localSheetId="1">'全国組手【大阪会場】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<sst xmlns="http://schemas.openxmlformats.org/spreadsheetml/2006/main" count="261" uniqueCount="128">
  <si>
    <t>令和６年度公認全国組手審判員審査会申込者名簿（大阪会場）</t>
  </si>
  <si>
    <t>北海道空手道連盟</t>
  </si>
  <si>
    <t>北海道</t>
  </si>
  <si>
    <t>青森県空手道連盟</t>
  </si>
  <si>
    <t>青森県</t>
  </si>
  <si>
    <t>申込期日：</t>
  </si>
  <si>
    <t>令和6年　　月　　　日</t>
  </si>
  <si>
    <t>岩手県空手道連盟</t>
  </si>
  <si>
    <t>岩手県</t>
  </si>
  <si>
    <t>団　体　名：</t>
  </si>
  <si>
    <t>宮城県空手道連盟</t>
  </si>
  <si>
    <t>宮城県</t>
  </si>
  <si>
    <t>記載者氏名：</t>
  </si>
  <si>
    <t>秋田県空手道連盟</t>
  </si>
  <si>
    <t>秋田県</t>
  </si>
  <si>
    <r>
      <rPr>
        <sz val="12"/>
        <rFont val="ＭＳ 明朝"/>
        <family val="1"/>
      </rPr>
      <t>※復活の対象者は有効期限が</t>
    </r>
    <r>
      <rPr>
        <b/>
        <sz val="12"/>
        <rFont val="HGSｺﾞｼｯｸE"/>
        <family val="3"/>
      </rPr>
      <t>2024/3/31</t>
    </r>
    <r>
      <rPr>
        <b/>
        <sz val="12"/>
        <rFont val="ＭＳ 明朝"/>
        <family val="1"/>
      </rPr>
      <t>の方のみです。</t>
    </r>
  </si>
  <si>
    <t>山形県空手道連盟</t>
  </si>
  <si>
    <t>山形県　</t>
  </si>
  <si>
    <t>ＮＯ</t>
  </si>
  <si>
    <t>会員番号</t>
  </si>
  <si>
    <t>氏　　名</t>
  </si>
  <si>
    <t>区分（○印）</t>
  </si>
  <si>
    <t>流派名</t>
  </si>
  <si>
    <t>受講料
更新料</t>
  </si>
  <si>
    <r>
      <rPr>
        <sz val="12"/>
        <rFont val="ＭＳ 明朝"/>
        <family val="1"/>
      </rPr>
      <t xml:space="preserve">新会員証
発行手数料
</t>
    </r>
    <r>
      <rPr>
        <sz val="10"/>
        <rFont val="ＭＳ 明朝"/>
        <family val="1"/>
      </rPr>
      <t>（更新者のみ）</t>
    </r>
  </si>
  <si>
    <t>福島県空手道連盟</t>
  </si>
  <si>
    <t>福島県</t>
  </si>
  <si>
    <t>新規</t>
  </si>
  <si>
    <t>ランク</t>
  </si>
  <si>
    <t>更新</t>
  </si>
  <si>
    <t>講習
のみ</t>
  </si>
  <si>
    <t>復活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</si>
  <si>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</si>
  <si>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</si>
  <si>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</si>
  <si>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</si>
  <si>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</si>
  <si>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</si>
  <si>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</si>
  <si>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</si>
  <si>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</si>
  <si>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</si>
  <si>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</si>
  <si>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</si>
  <si>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</si>
  <si>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</si>
  <si>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</si>
  <si>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</si>
  <si>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</si>
  <si>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</si>
  <si>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</si>
  <si>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</si>
  <si>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</si>
  <si>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</si>
  <si>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</si>
  <si>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</si>
  <si>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</si>
  <si>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</si>
  <si>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</si>
  <si>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</si>
  <si>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</si>
  <si>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</si>
  <si>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</si>
  <si>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</si>
  <si>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</si>
  <si>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</si>
  <si>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</si>
  <si>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</si>
  <si>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</si>
  <si>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</si>
  <si>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(一社)大阪府空手道連盟</t>
  </si>
  <si>
    <t>大阪府　</t>
  </si>
  <si>
    <t>兵庫県空手道連盟</t>
  </si>
  <si>
    <t>兵庫県</t>
  </si>
  <si>
    <t>計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</si>
  <si>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</si>
  <si>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</si>
  <si>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</si>
  <si>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</si>
  <si>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</si>
  <si>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</si>
  <si>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</si>
  <si>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</si>
  <si>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</si>
  <si>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</si>
  <si>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</si>
  <si>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</si>
  <si>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</si>
  <si>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</si>
  <si>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</si>
  <si>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</si>
  <si>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</si>
  <si>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</si>
  <si>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</si>
  <si>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</si>
  <si>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</si>
  <si>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</si>
  <si>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(一社)福岡県空手道連盟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</si>
  <si>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</si>
  <si>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</si>
  <si>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</si>
  <si>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</si>
  <si>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</si>
  <si>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</si>
  <si>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</si>
  <si>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(一社)大分県空手道連盟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</si>
  <si>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</si>
  <si>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</si>
  <si>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</si>
  <si>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</si>
  <si>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</si>
  <si>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</si>
  <si>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</si>
  <si>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</si>
  <si>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</si>
  <si>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</si>
  <si>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</si>
  <si>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</si>
  <si>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</si>
  <si>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</si>
  <si>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</si>
  <si>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令和６年度公認全国組手審判員講習会申込者名簿（大阪会場）
マスター更新・永年マスター更新</t>
  </si>
  <si>
    <t>審判
種別</t>
  </si>
  <si>
    <t>更新料</t>
  </si>
  <si>
    <t>新会員証
発行手数料</t>
  </si>
  <si>
    <t>マスター</t>
  </si>
  <si>
    <t>永年
マスター</t>
  </si>
  <si>
    <t>全国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</si>
</sst>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[=1]\○;General"/>
    <numFmt numFmtId="167" formatCode="#,##0_);[RED]\(#,##0\)"/>
  </numFmts>
  <fonts count="13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HGSｺﾞｼｯｸE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Arial Black"/>
      <family val="2"/>
    </font>
    <font>
      <sz val="12"/>
      <color indexed="8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shrinkToFit="1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5" fillId="0" borderId="0" xfId="0" applyFont="1" applyAlignment="1">
      <alignment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right"/>
    </xf>
    <xf numFmtId="164" fontId="5" fillId="0" borderId="3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4" xfId="0" applyFont="1" applyBorder="1" applyAlignment="1">
      <alignment horizontal="center" vertical="center" shrinkToFit="1"/>
    </xf>
    <xf numFmtId="164" fontId="5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5" fillId="0" borderId="5" xfId="0" applyFont="1" applyBorder="1" applyAlignment="1">
      <alignment horizontal="center" vertical="center" shrinkToFit="1"/>
    </xf>
    <xf numFmtId="164" fontId="8" fillId="0" borderId="5" xfId="0" applyFont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vertical="center"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 vertical="center" wrapText="1" shrinkToFit="1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 shrinkToFit="1"/>
    </xf>
    <xf numFmtId="164" fontId="5" fillId="0" borderId="5" xfId="0" applyFont="1" applyBorder="1" applyAlignment="1">
      <alignment vertical="center"/>
    </xf>
    <xf numFmtId="164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3</xdr:row>
      <xdr:rowOff>38100</xdr:rowOff>
    </xdr:from>
    <xdr:to>
      <xdr:col>10</xdr:col>
      <xdr:colOff>971550</xdr:colOff>
      <xdr:row>3</xdr:row>
      <xdr:rowOff>228600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58075" y="9144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3</xdr:row>
      <xdr:rowOff>38100</xdr:rowOff>
    </xdr:from>
    <xdr:to>
      <xdr:col>9</xdr:col>
      <xdr:colOff>838200</xdr:colOff>
      <xdr:row>3</xdr:row>
      <xdr:rowOff>228600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829550" y="1276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90" zoomScaleNormal="90" zoomScaleSheetLayoutView="85" workbookViewId="0" topLeftCell="A1">
      <selection activeCell="A9" sqref="A9"/>
    </sheetView>
  </sheetViews>
  <sheetFormatPr defaultColWidth="8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8" width="5.25390625" style="1" customWidth="1"/>
    <col min="9" max="9" width="8.375" style="1" customWidth="1"/>
    <col min="10" max="10" width="11.75390625" style="1" customWidth="1"/>
    <col min="11" max="11" width="14.50390625" style="1" customWidth="1"/>
    <col min="12" max="16384" width="9.00390625" style="1" customWidth="1"/>
  </cols>
  <sheetData>
    <row r="1" spans="1:17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P1" s="3" t="s">
        <v>1</v>
      </c>
      <c r="Q1" s="1" t="s">
        <v>2</v>
      </c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P2" s="3" t="s">
        <v>3</v>
      </c>
      <c r="Q2" s="1" t="s">
        <v>4</v>
      </c>
    </row>
    <row r="3" spans="4:17" ht="22.5" customHeight="1">
      <c r="D3" s="6"/>
      <c r="E3" s="7"/>
      <c r="F3" s="8"/>
      <c r="G3" s="8"/>
      <c r="H3" s="8" t="s">
        <v>5</v>
      </c>
      <c r="I3" s="6" t="s">
        <v>6</v>
      </c>
      <c r="J3" s="9"/>
      <c r="K3" s="9"/>
      <c r="P3" s="3" t="s">
        <v>7</v>
      </c>
      <c r="Q3" s="1" t="s">
        <v>8</v>
      </c>
    </row>
    <row r="4" spans="4:17" s="10" customFormat="1" ht="23.25" customHeight="1">
      <c r="D4" s="11"/>
      <c r="E4" s="12"/>
      <c r="F4" s="13"/>
      <c r="G4" s="13"/>
      <c r="H4" s="13" t="s">
        <v>9</v>
      </c>
      <c r="I4" s="14"/>
      <c r="J4" s="14"/>
      <c r="K4" s="14"/>
      <c r="P4" s="15" t="s">
        <v>10</v>
      </c>
      <c r="Q4" s="10" t="s">
        <v>11</v>
      </c>
    </row>
    <row r="5" spans="4:17" s="10" customFormat="1" ht="23.25" customHeight="1">
      <c r="D5" s="11"/>
      <c r="E5" s="12"/>
      <c r="F5" s="13"/>
      <c r="G5" s="13"/>
      <c r="H5" s="13" t="s">
        <v>12</v>
      </c>
      <c r="I5" s="14"/>
      <c r="J5" s="14"/>
      <c r="K5" s="14"/>
      <c r="P5" s="15" t="s">
        <v>13</v>
      </c>
      <c r="Q5" s="10" t="s">
        <v>14</v>
      </c>
    </row>
    <row r="6" spans="4:17" s="10" customFormat="1" ht="23.25" customHeight="1">
      <c r="D6" s="10" t="s">
        <v>15</v>
      </c>
      <c r="P6" s="15" t="s">
        <v>16</v>
      </c>
      <c r="Q6" s="10" t="s">
        <v>17</v>
      </c>
    </row>
    <row r="7" spans="1:17" s="19" customFormat="1" ht="27" customHeight="1">
      <c r="A7" s="16" t="s">
        <v>18</v>
      </c>
      <c r="B7" s="17" t="s">
        <v>19</v>
      </c>
      <c r="C7" s="17" t="s">
        <v>20</v>
      </c>
      <c r="D7" s="17" t="s">
        <v>21</v>
      </c>
      <c r="E7" s="17"/>
      <c r="F7" s="17"/>
      <c r="G7" s="17"/>
      <c r="H7" s="17"/>
      <c r="I7" s="17" t="s">
        <v>22</v>
      </c>
      <c r="J7" s="18" t="s">
        <v>23</v>
      </c>
      <c r="K7" s="18" t="s">
        <v>24</v>
      </c>
      <c r="P7" s="15" t="s">
        <v>25</v>
      </c>
      <c r="Q7" s="19" t="s">
        <v>26</v>
      </c>
    </row>
    <row r="8" spans="1:17" s="10" customFormat="1" ht="27" customHeight="1">
      <c r="A8" s="16"/>
      <c r="B8" s="17"/>
      <c r="C8" s="17"/>
      <c r="D8" s="17" t="s">
        <v>27</v>
      </c>
      <c r="E8" s="20" t="s">
        <v>28</v>
      </c>
      <c r="F8" s="20" t="s">
        <v>29</v>
      </c>
      <c r="G8" s="21" t="s">
        <v>30</v>
      </c>
      <c r="H8" s="20" t="s">
        <v>31</v>
      </c>
      <c r="I8" s="17"/>
      <c r="J8" s="17"/>
      <c r="K8" s="18"/>
      <c r="P8" s="15" t="s">
        <v>32</v>
      </c>
      <c r="Q8" s="10" t="s">
        <v>33</v>
      </c>
    </row>
    <row r="9" spans="1:17" s="10" customFormat="1" ht="30" customHeight="1">
      <c r="A9" s="17">
        <v>1</v>
      </c>
      <c r="B9" s="22"/>
      <c r="C9" s="23"/>
      <c r="D9" s="24"/>
      <c r="E9" s="24"/>
      <c r="F9" s="25"/>
      <c r="G9" s="25"/>
      <c r="H9" s="25"/>
      <c r="I9" s="26"/>
      <c r="J9" s="27">
        <f aca="true" t="shared" si="0" ref="J9:J28">IF(NOT(D9=""),25000,0)+IF(AND(NOT(E9=""),F9=""),25000,IF(COUNTA(E9:F9)&gt;1,35000,IF(AND(NOT(F9=""),E9=""),35000,0)))+H9*10000+G9*5000</f>
        <v>0</v>
      </c>
      <c r="K9" s="23">
        <f aca="true" t="shared" si="1" ref="K9:K28">IF(F9="","",500)</f>
        <v>0</v>
      </c>
      <c r="L9" s="10">
        <f aca="true" t="shared" si="2" ref="L9:L28">IF(COUNTA(B9:I9)&gt;0,VLOOKUP($I$4,$P$1:$Q$51,2,FALSE),"")</f>
        <v>0</v>
      </c>
      <c r="M9" s="10">
        <f aca="true" t="shared" si="3" ref="M9:M28">IF(COUNTA(B9:I9)&gt;0,"大阪","")</f>
        <v>0</v>
      </c>
      <c r="P9" s="15" t="s">
        <v>34</v>
      </c>
      <c r="Q9" s="10" t="s">
        <v>35</v>
      </c>
    </row>
    <row r="10" spans="1:17" s="10" customFormat="1" ht="30" customHeight="1">
      <c r="A10" s="17">
        <v>2</v>
      </c>
      <c r="B10" s="22"/>
      <c r="C10" s="23"/>
      <c r="D10" s="24"/>
      <c r="E10" s="24"/>
      <c r="F10" s="25"/>
      <c r="G10" s="25"/>
      <c r="H10" s="25"/>
      <c r="I10" s="26"/>
      <c r="J10" s="27">
        <f t="shared" si="0"/>
        <v>0</v>
      </c>
      <c r="K10" s="23">
        <f t="shared" si="1"/>
        <v>0</v>
      </c>
      <c r="L10" s="10">
        <f t="shared" si="2"/>
        <v>0</v>
      </c>
      <c r="M10" s="10">
        <f t="shared" si="3"/>
        <v>0</v>
      </c>
      <c r="P10" s="15" t="s">
        <v>36</v>
      </c>
      <c r="Q10" s="10" t="s">
        <v>37</v>
      </c>
    </row>
    <row r="11" spans="1:17" s="10" customFormat="1" ht="30" customHeight="1">
      <c r="A11" s="17">
        <v>3</v>
      </c>
      <c r="B11" s="22"/>
      <c r="C11" s="23"/>
      <c r="D11" s="24"/>
      <c r="E11" s="24"/>
      <c r="F11" s="25"/>
      <c r="G11" s="25"/>
      <c r="H11" s="25"/>
      <c r="I11" s="26"/>
      <c r="J11" s="27">
        <f t="shared" si="0"/>
        <v>0</v>
      </c>
      <c r="K11" s="23">
        <f t="shared" si="1"/>
        <v>0</v>
      </c>
      <c r="L11" s="10">
        <f t="shared" si="2"/>
        <v>0</v>
      </c>
      <c r="M11" s="10">
        <f t="shared" si="3"/>
        <v>0</v>
      </c>
      <c r="P11" s="15" t="s">
        <v>38</v>
      </c>
      <c r="Q11" s="10" t="s">
        <v>39</v>
      </c>
    </row>
    <row r="12" spans="1:17" s="10" customFormat="1" ht="30" customHeight="1">
      <c r="A12" s="17">
        <v>4</v>
      </c>
      <c r="B12" s="22"/>
      <c r="C12" s="23"/>
      <c r="D12" s="24"/>
      <c r="E12" s="24"/>
      <c r="F12" s="25"/>
      <c r="G12" s="25"/>
      <c r="H12" s="25"/>
      <c r="I12" s="26"/>
      <c r="J12" s="27">
        <f t="shared" si="0"/>
        <v>0</v>
      </c>
      <c r="K12" s="23">
        <f t="shared" si="1"/>
        <v>0</v>
      </c>
      <c r="L12" s="10">
        <f t="shared" si="2"/>
        <v>0</v>
      </c>
      <c r="M12" s="10">
        <f t="shared" si="3"/>
        <v>0</v>
      </c>
      <c r="P12" s="15" t="s">
        <v>40</v>
      </c>
      <c r="Q12" s="10" t="s">
        <v>41</v>
      </c>
    </row>
    <row r="13" spans="1:17" s="10" customFormat="1" ht="30" customHeight="1">
      <c r="A13" s="17">
        <v>5</v>
      </c>
      <c r="B13" s="22"/>
      <c r="C13" s="23"/>
      <c r="D13" s="24"/>
      <c r="E13" s="24"/>
      <c r="F13" s="25"/>
      <c r="G13" s="25"/>
      <c r="H13" s="25"/>
      <c r="I13" s="26"/>
      <c r="J13" s="27">
        <f t="shared" si="0"/>
        <v>0</v>
      </c>
      <c r="K13" s="23">
        <f t="shared" si="1"/>
        <v>0</v>
      </c>
      <c r="L13" s="10">
        <f t="shared" si="2"/>
        <v>0</v>
      </c>
      <c r="M13" s="10">
        <f t="shared" si="3"/>
        <v>0</v>
      </c>
      <c r="P13" s="15" t="s">
        <v>42</v>
      </c>
      <c r="Q13" s="10" t="s">
        <v>43</v>
      </c>
    </row>
    <row r="14" spans="1:17" s="10" customFormat="1" ht="30" customHeight="1">
      <c r="A14" s="17">
        <v>6</v>
      </c>
      <c r="B14" s="22"/>
      <c r="C14" s="23"/>
      <c r="D14" s="24"/>
      <c r="E14" s="24"/>
      <c r="F14" s="25"/>
      <c r="G14" s="25"/>
      <c r="H14" s="25"/>
      <c r="I14" s="26"/>
      <c r="J14" s="27">
        <f t="shared" si="0"/>
        <v>0</v>
      </c>
      <c r="K14" s="23">
        <f t="shared" si="1"/>
        <v>0</v>
      </c>
      <c r="L14" s="10">
        <f t="shared" si="2"/>
        <v>0</v>
      </c>
      <c r="M14" s="10">
        <f t="shared" si="3"/>
        <v>0</v>
      </c>
      <c r="P14" s="15" t="s">
        <v>44</v>
      </c>
      <c r="Q14" s="10" t="s">
        <v>45</v>
      </c>
    </row>
    <row r="15" spans="1:17" s="10" customFormat="1" ht="30" customHeight="1">
      <c r="A15" s="17">
        <v>7</v>
      </c>
      <c r="B15" s="22"/>
      <c r="C15" s="23"/>
      <c r="D15" s="24"/>
      <c r="E15" s="24"/>
      <c r="F15" s="25"/>
      <c r="G15" s="25"/>
      <c r="H15" s="25"/>
      <c r="I15" s="26"/>
      <c r="J15" s="27">
        <f t="shared" si="0"/>
        <v>0</v>
      </c>
      <c r="K15" s="23">
        <f t="shared" si="1"/>
        <v>0</v>
      </c>
      <c r="L15" s="10">
        <f t="shared" si="2"/>
        <v>0</v>
      </c>
      <c r="M15" s="10">
        <f t="shared" si="3"/>
        <v>0</v>
      </c>
      <c r="P15" s="15" t="s">
        <v>46</v>
      </c>
      <c r="Q15" s="10" t="s">
        <v>47</v>
      </c>
    </row>
    <row r="16" spans="1:17" s="10" customFormat="1" ht="30" customHeight="1">
      <c r="A16" s="17">
        <v>8</v>
      </c>
      <c r="B16" s="22"/>
      <c r="C16" s="23"/>
      <c r="D16" s="24"/>
      <c r="E16" s="24"/>
      <c r="F16" s="25"/>
      <c r="G16" s="25"/>
      <c r="H16" s="25"/>
      <c r="I16" s="26"/>
      <c r="J16" s="27">
        <f t="shared" si="0"/>
        <v>0</v>
      </c>
      <c r="K16" s="23">
        <f t="shared" si="1"/>
        <v>0</v>
      </c>
      <c r="L16" s="10">
        <f t="shared" si="2"/>
        <v>0</v>
      </c>
      <c r="M16" s="10">
        <f t="shared" si="3"/>
        <v>0</v>
      </c>
      <c r="P16" s="15" t="s">
        <v>48</v>
      </c>
      <c r="Q16" s="10" t="s">
        <v>49</v>
      </c>
    </row>
    <row r="17" spans="1:17" s="10" customFormat="1" ht="30" customHeight="1">
      <c r="A17" s="17">
        <v>9</v>
      </c>
      <c r="B17" s="22"/>
      <c r="C17" s="23"/>
      <c r="D17" s="24"/>
      <c r="E17" s="24"/>
      <c r="F17" s="25"/>
      <c r="G17" s="25"/>
      <c r="H17" s="25"/>
      <c r="I17" s="26"/>
      <c r="J17" s="27">
        <f t="shared" si="0"/>
        <v>0</v>
      </c>
      <c r="K17" s="23">
        <f t="shared" si="1"/>
        <v>0</v>
      </c>
      <c r="L17" s="10">
        <f t="shared" si="2"/>
        <v>0</v>
      </c>
      <c r="M17" s="10">
        <f t="shared" si="3"/>
        <v>0</v>
      </c>
      <c r="P17" s="15" t="s">
        <v>50</v>
      </c>
      <c r="Q17" s="10" t="s">
        <v>51</v>
      </c>
    </row>
    <row r="18" spans="1:17" s="10" customFormat="1" ht="30" customHeight="1">
      <c r="A18" s="17">
        <v>10</v>
      </c>
      <c r="B18" s="22"/>
      <c r="C18" s="23"/>
      <c r="D18" s="24"/>
      <c r="E18" s="24"/>
      <c r="F18" s="25"/>
      <c r="G18" s="25"/>
      <c r="H18" s="25"/>
      <c r="I18" s="26"/>
      <c r="J18" s="27">
        <f t="shared" si="0"/>
        <v>0</v>
      </c>
      <c r="K18" s="23">
        <f t="shared" si="1"/>
        <v>0</v>
      </c>
      <c r="L18" s="10">
        <f t="shared" si="2"/>
        <v>0</v>
      </c>
      <c r="M18" s="10">
        <f t="shared" si="3"/>
        <v>0</v>
      </c>
      <c r="P18" s="15" t="s">
        <v>52</v>
      </c>
      <c r="Q18" s="10" t="s">
        <v>53</v>
      </c>
    </row>
    <row r="19" spans="1:17" s="10" customFormat="1" ht="30" customHeight="1">
      <c r="A19" s="17">
        <v>11</v>
      </c>
      <c r="B19" s="22"/>
      <c r="C19" s="23"/>
      <c r="D19" s="24"/>
      <c r="E19" s="24"/>
      <c r="F19" s="25"/>
      <c r="G19" s="25"/>
      <c r="H19" s="25"/>
      <c r="I19" s="26"/>
      <c r="J19" s="27">
        <f t="shared" si="0"/>
        <v>0</v>
      </c>
      <c r="K19" s="23">
        <f t="shared" si="1"/>
        <v>0</v>
      </c>
      <c r="L19" s="10">
        <f t="shared" si="2"/>
        <v>0</v>
      </c>
      <c r="M19" s="10">
        <f t="shared" si="3"/>
        <v>0</v>
      </c>
      <c r="P19" s="15" t="s">
        <v>54</v>
      </c>
      <c r="Q19" s="10" t="s">
        <v>55</v>
      </c>
    </row>
    <row r="20" spans="1:17" s="10" customFormat="1" ht="30" customHeight="1">
      <c r="A20" s="17">
        <v>12</v>
      </c>
      <c r="B20" s="22"/>
      <c r="C20" s="23"/>
      <c r="D20" s="24"/>
      <c r="E20" s="24"/>
      <c r="F20" s="25"/>
      <c r="G20" s="25"/>
      <c r="H20" s="25"/>
      <c r="I20" s="26"/>
      <c r="J20" s="27">
        <f t="shared" si="0"/>
        <v>0</v>
      </c>
      <c r="K20" s="23">
        <f t="shared" si="1"/>
        <v>0</v>
      </c>
      <c r="L20" s="10">
        <f t="shared" si="2"/>
        <v>0</v>
      </c>
      <c r="M20" s="10">
        <f t="shared" si="3"/>
        <v>0</v>
      </c>
      <c r="P20" s="15" t="s">
        <v>56</v>
      </c>
      <c r="Q20" s="10" t="s">
        <v>57</v>
      </c>
    </row>
    <row r="21" spans="1:17" s="10" customFormat="1" ht="30" customHeight="1">
      <c r="A21" s="17">
        <v>13</v>
      </c>
      <c r="B21" s="22"/>
      <c r="C21" s="23"/>
      <c r="D21" s="24"/>
      <c r="E21" s="24"/>
      <c r="F21" s="25"/>
      <c r="G21" s="25"/>
      <c r="H21" s="25"/>
      <c r="I21" s="26"/>
      <c r="J21" s="27">
        <f t="shared" si="0"/>
        <v>0</v>
      </c>
      <c r="K21" s="23">
        <f t="shared" si="1"/>
        <v>0</v>
      </c>
      <c r="L21" s="10">
        <f t="shared" si="2"/>
        <v>0</v>
      </c>
      <c r="M21" s="10">
        <f t="shared" si="3"/>
        <v>0</v>
      </c>
      <c r="P21" s="15" t="s">
        <v>58</v>
      </c>
      <c r="Q21" s="10" t="s">
        <v>59</v>
      </c>
    </row>
    <row r="22" spans="1:17" s="10" customFormat="1" ht="30" customHeight="1">
      <c r="A22" s="17">
        <v>14</v>
      </c>
      <c r="B22" s="22"/>
      <c r="C22" s="23"/>
      <c r="D22" s="24"/>
      <c r="E22" s="24"/>
      <c r="F22" s="25"/>
      <c r="G22" s="25"/>
      <c r="H22" s="25"/>
      <c r="I22" s="26"/>
      <c r="J22" s="27">
        <f t="shared" si="0"/>
        <v>0</v>
      </c>
      <c r="K22" s="23">
        <f t="shared" si="1"/>
        <v>0</v>
      </c>
      <c r="L22" s="10">
        <f t="shared" si="2"/>
        <v>0</v>
      </c>
      <c r="M22" s="10">
        <f t="shared" si="3"/>
        <v>0</v>
      </c>
      <c r="P22" s="15" t="s">
        <v>60</v>
      </c>
      <c r="Q22" s="10" t="s">
        <v>61</v>
      </c>
    </row>
    <row r="23" spans="1:17" s="10" customFormat="1" ht="30" customHeight="1">
      <c r="A23" s="17">
        <v>15</v>
      </c>
      <c r="B23" s="22"/>
      <c r="C23" s="23"/>
      <c r="D23" s="24"/>
      <c r="E23" s="24"/>
      <c r="F23" s="25"/>
      <c r="G23" s="25"/>
      <c r="H23" s="25"/>
      <c r="I23" s="26"/>
      <c r="J23" s="27">
        <f t="shared" si="0"/>
        <v>0</v>
      </c>
      <c r="K23" s="23">
        <f t="shared" si="1"/>
        <v>0</v>
      </c>
      <c r="L23" s="10">
        <f t="shared" si="2"/>
        <v>0</v>
      </c>
      <c r="M23" s="10">
        <f t="shared" si="3"/>
        <v>0</v>
      </c>
      <c r="P23" s="15" t="s">
        <v>62</v>
      </c>
      <c r="Q23" s="10" t="s">
        <v>63</v>
      </c>
    </row>
    <row r="24" spans="1:17" s="10" customFormat="1" ht="30" customHeight="1">
      <c r="A24" s="17">
        <v>16</v>
      </c>
      <c r="B24" s="22"/>
      <c r="C24" s="23"/>
      <c r="D24" s="24"/>
      <c r="E24" s="24"/>
      <c r="F24" s="25"/>
      <c r="G24" s="25"/>
      <c r="H24" s="25"/>
      <c r="I24" s="26"/>
      <c r="J24" s="27">
        <f t="shared" si="0"/>
        <v>0</v>
      </c>
      <c r="K24" s="23">
        <f t="shared" si="1"/>
        <v>0</v>
      </c>
      <c r="L24" s="10">
        <f t="shared" si="2"/>
        <v>0</v>
      </c>
      <c r="M24" s="10">
        <f t="shared" si="3"/>
        <v>0</v>
      </c>
      <c r="P24" s="15" t="s">
        <v>64</v>
      </c>
      <c r="Q24" s="10" t="s">
        <v>65</v>
      </c>
    </row>
    <row r="25" spans="1:17" s="10" customFormat="1" ht="30" customHeight="1">
      <c r="A25" s="17">
        <v>17</v>
      </c>
      <c r="B25" s="22"/>
      <c r="C25" s="23"/>
      <c r="D25" s="24"/>
      <c r="E25" s="24"/>
      <c r="F25" s="25"/>
      <c r="G25" s="25"/>
      <c r="H25" s="25"/>
      <c r="I25" s="26"/>
      <c r="J25" s="27">
        <f t="shared" si="0"/>
        <v>0</v>
      </c>
      <c r="K25" s="23">
        <f t="shared" si="1"/>
        <v>0</v>
      </c>
      <c r="L25" s="10">
        <f t="shared" si="2"/>
        <v>0</v>
      </c>
      <c r="M25" s="10">
        <f t="shared" si="3"/>
        <v>0</v>
      </c>
      <c r="P25" s="15" t="s">
        <v>66</v>
      </c>
      <c r="Q25" s="10" t="s">
        <v>67</v>
      </c>
    </row>
    <row r="26" spans="1:17" s="10" customFormat="1" ht="30" customHeight="1">
      <c r="A26" s="17">
        <v>18</v>
      </c>
      <c r="B26" s="22"/>
      <c r="C26" s="23"/>
      <c r="D26" s="24"/>
      <c r="E26" s="24"/>
      <c r="F26" s="25"/>
      <c r="G26" s="25"/>
      <c r="H26" s="25"/>
      <c r="I26" s="26"/>
      <c r="J26" s="27">
        <f t="shared" si="0"/>
        <v>0</v>
      </c>
      <c r="K26" s="23">
        <f t="shared" si="1"/>
        <v>0</v>
      </c>
      <c r="L26" s="10">
        <f t="shared" si="2"/>
        <v>0</v>
      </c>
      <c r="M26" s="10">
        <f t="shared" si="3"/>
        <v>0</v>
      </c>
      <c r="P26" s="15" t="s">
        <v>68</v>
      </c>
      <c r="Q26" s="10" t="s">
        <v>69</v>
      </c>
    </row>
    <row r="27" spans="1:17" s="10" customFormat="1" ht="30" customHeight="1">
      <c r="A27" s="17">
        <v>19</v>
      </c>
      <c r="B27" s="22"/>
      <c r="C27" s="23"/>
      <c r="D27" s="24"/>
      <c r="E27" s="24"/>
      <c r="F27" s="25"/>
      <c r="G27" s="25"/>
      <c r="H27" s="25"/>
      <c r="I27" s="26"/>
      <c r="J27" s="27">
        <f t="shared" si="0"/>
        <v>0</v>
      </c>
      <c r="K27" s="23">
        <f t="shared" si="1"/>
        <v>0</v>
      </c>
      <c r="L27" s="10">
        <f t="shared" si="2"/>
        <v>0</v>
      </c>
      <c r="M27" s="10">
        <f t="shared" si="3"/>
        <v>0</v>
      </c>
      <c r="P27" s="15" t="s">
        <v>70</v>
      </c>
      <c r="Q27" s="10" t="s">
        <v>71</v>
      </c>
    </row>
    <row r="28" spans="1:17" s="10" customFormat="1" ht="30" customHeight="1">
      <c r="A28" s="17">
        <v>20</v>
      </c>
      <c r="B28" s="22"/>
      <c r="C28" s="23"/>
      <c r="D28" s="24"/>
      <c r="E28" s="24"/>
      <c r="F28" s="25"/>
      <c r="G28" s="25"/>
      <c r="H28" s="25"/>
      <c r="I28" s="26"/>
      <c r="J28" s="27">
        <f t="shared" si="0"/>
        <v>0</v>
      </c>
      <c r="K28" s="23">
        <f t="shared" si="1"/>
        <v>0</v>
      </c>
      <c r="L28" s="10">
        <f t="shared" si="2"/>
        <v>0</v>
      </c>
      <c r="M28" s="10">
        <f t="shared" si="3"/>
        <v>0</v>
      </c>
      <c r="P28" s="15" t="s">
        <v>72</v>
      </c>
      <c r="Q28" s="10" t="s">
        <v>73</v>
      </c>
    </row>
    <row r="29" spans="1:17" s="10" customFormat="1" ht="23.25" customHeight="1">
      <c r="A29" s="17" t="s">
        <v>74</v>
      </c>
      <c r="B29" s="17"/>
      <c r="C29" s="17"/>
      <c r="D29" s="28"/>
      <c r="E29" s="28"/>
      <c r="F29" s="29"/>
      <c r="G29" s="29"/>
      <c r="H29" s="29"/>
      <c r="I29" s="30"/>
      <c r="J29" s="31">
        <f>SUM(J9:J28)</f>
        <v>0</v>
      </c>
      <c r="K29" s="31">
        <f>SUM(K9:K28)</f>
        <v>0</v>
      </c>
      <c r="P29" s="15" t="s">
        <v>75</v>
      </c>
      <c r="Q29" s="10" t="s">
        <v>76</v>
      </c>
    </row>
    <row r="30" spans="16:17" ht="23.25" customHeight="1">
      <c r="P30" s="3" t="s">
        <v>77</v>
      </c>
      <c r="Q30" s="1" t="s">
        <v>78</v>
      </c>
    </row>
    <row r="31" spans="16:17" ht="23.25" customHeight="1">
      <c r="P31" s="3" t="s">
        <v>79</v>
      </c>
      <c r="Q31" s="1" t="s">
        <v>80</v>
      </c>
    </row>
    <row r="32" spans="16:17" ht="23.25" customHeight="1">
      <c r="P32" s="3" t="s">
        <v>81</v>
      </c>
      <c r="Q32" s="1" t="s">
        <v>82</v>
      </c>
    </row>
    <row r="33" spans="16:17" ht="23.25" customHeight="1">
      <c r="P33" s="3" t="s">
        <v>83</v>
      </c>
      <c r="Q33" s="1" t="s">
        <v>84</v>
      </c>
    </row>
    <row r="34" spans="16:17" ht="23.25" customHeight="1">
      <c r="P34" s="3" t="s">
        <v>85</v>
      </c>
      <c r="Q34" s="1" t="s">
        <v>86</v>
      </c>
    </row>
    <row r="35" spans="16:17" ht="23.25" customHeight="1">
      <c r="P35" s="3" t="s">
        <v>87</v>
      </c>
      <c r="Q35" s="1" t="s">
        <v>88</v>
      </c>
    </row>
    <row r="36" spans="16:17" ht="23.25" customHeight="1">
      <c r="P36" s="3" t="s">
        <v>89</v>
      </c>
      <c r="Q36" s="1" t="s">
        <v>90</v>
      </c>
    </row>
    <row r="37" spans="16:17" ht="23.25" customHeight="1">
      <c r="P37" s="3" t="s">
        <v>91</v>
      </c>
      <c r="Q37" s="1" t="s">
        <v>92</v>
      </c>
    </row>
    <row r="38" spans="16:17" ht="23.25" customHeight="1">
      <c r="P38" s="3" t="s">
        <v>93</v>
      </c>
      <c r="Q38" s="1" t="s">
        <v>94</v>
      </c>
    </row>
    <row r="39" spans="16:17" ht="23.25" customHeight="1">
      <c r="P39" s="3" t="s">
        <v>95</v>
      </c>
      <c r="Q39" s="1" t="s">
        <v>96</v>
      </c>
    </row>
    <row r="40" spans="16:17" ht="23.25" customHeight="1">
      <c r="P40" s="3" t="s">
        <v>97</v>
      </c>
      <c r="Q40" s="1" t="s">
        <v>98</v>
      </c>
    </row>
    <row r="41" spans="16:17" ht="23.25" customHeight="1">
      <c r="P41" s="3" t="s">
        <v>99</v>
      </c>
      <c r="Q41" s="1" t="s">
        <v>100</v>
      </c>
    </row>
    <row r="42" spans="16:17" ht="23.25" customHeight="1">
      <c r="P42" s="3" t="s">
        <v>101</v>
      </c>
      <c r="Q42" s="1" t="s">
        <v>102</v>
      </c>
    </row>
    <row r="43" spans="16:17" ht="23.25" customHeight="1">
      <c r="P43" s="3" t="s">
        <v>103</v>
      </c>
      <c r="Q43" s="1" t="s">
        <v>104</v>
      </c>
    </row>
    <row r="44" spans="16:17" ht="23.25" customHeight="1">
      <c r="P44" s="3" t="s">
        <v>105</v>
      </c>
      <c r="Q44" s="1" t="s">
        <v>106</v>
      </c>
    </row>
    <row r="45" spans="16:17" ht="23.25" customHeight="1">
      <c r="P45" s="3" t="s">
        <v>107</v>
      </c>
      <c r="Q45" s="1" t="s">
        <v>108</v>
      </c>
    </row>
    <row r="46" spans="16:17" ht="23.25" customHeight="1">
      <c r="P46" s="3" t="s">
        <v>109</v>
      </c>
      <c r="Q46" s="1" t="s">
        <v>110</v>
      </c>
    </row>
    <row r="47" spans="16:17" ht="23.25" customHeight="1">
      <c r="P47" s="3" t="s">
        <v>111</v>
      </c>
      <c r="Q47" s="1" t="s">
        <v>112</v>
      </c>
    </row>
    <row r="48" spans="16:17" ht="23.25" customHeight="1">
      <c r="P48" s="3" t="s">
        <v>113</v>
      </c>
      <c r="Q48" s="1" t="s">
        <v>114</v>
      </c>
    </row>
    <row r="49" spans="16:17" ht="23.25" customHeight="1">
      <c r="P49" s="3" t="s">
        <v>115</v>
      </c>
      <c r="Q49" s="1" t="s">
        <v>116</v>
      </c>
    </row>
    <row r="50" spans="16:17" ht="23.25" customHeight="1">
      <c r="P50" s="3" t="s">
        <v>117</v>
      </c>
      <c r="Q50" s="1" t="s">
        <v>118</v>
      </c>
    </row>
    <row r="51" spans="16:17" ht="23.25" customHeight="1">
      <c r="P51" s="3" t="s">
        <v>119</v>
      </c>
      <c r="Q51" s="1" t="s">
        <v>120</v>
      </c>
    </row>
  </sheetData>
  <sheetProtection selectLockedCells="1" selectUnlockedCells="1"/>
  <mergeCells count="11">
    <mergeCell ref="A1:K1"/>
    <mergeCell ref="I4:K4"/>
    <mergeCell ref="I5:K5"/>
    <mergeCell ref="A7:A8"/>
    <mergeCell ref="B7:B8"/>
    <mergeCell ref="C7:C8"/>
    <mergeCell ref="D7:H7"/>
    <mergeCell ref="I7:I8"/>
    <mergeCell ref="J7:J8"/>
    <mergeCell ref="K7:K8"/>
    <mergeCell ref="A29:C29"/>
  </mergeCells>
  <dataValidations count="4">
    <dataValidation type="list" allowBlank="1" showErrorMessage="1" sqref="I4:K4">
      <formula1>$P$1:$P$51</formula1>
      <formula2>0</formula2>
    </dataValidation>
    <dataValidation type="whole" allowBlank="1" showErrorMessage="1" sqref="B9:B28">
      <formula1>0</formula1>
      <formula2>9999999</formula2>
    </dataValidation>
    <dataValidation allowBlank="1" showInputMessage="1" showErrorMessage="1" prompt="数字の&quot;1&quot;で○になります。" sqref="D9:H28">
      <formula1>0</formula1>
      <formula2>0</formula2>
    </dataValidation>
    <dataValidation type="list" allowBlank="1" showErrorMessage="1" sqref="I9:I28">
      <formula1>"剛柔,糸東,松濤館,和道"</formula1>
      <formula2>0</formula2>
    </dataValidation>
  </dataValidation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P51"/>
  <sheetViews>
    <sheetView zoomScale="90" zoomScaleNormal="90" workbookViewId="0" topLeftCell="A1">
      <selection activeCell="C10" sqref="C10"/>
    </sheetView>
  </sheetViews>
  <sheetFormatPr defaultColWidth="8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customWidth="1"/>
    <col min="11" max="16384" width="9.00390625" style="1" customWidth="1"/>
  </cols>
  <sheetData>
    <row r="1" spans="1:16" ht="63" customHeight="1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O1" s="3" t="s">
        <v>1</v>
      </c>
      <c r="P1" s="1" t="s">
        <v>2</v>
      </c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O2" s="3" t="s">
        <v>3</v>
      </c>
      <c r="P2" s="1" t="s">
        <v>4</v>
      </c>
    </row>
    <row r="3" spans="5:16" ht="22.5" customHeight="1">
      <c r="E3" s="6"/>
      <c r="F3" s="8"/>
      <c r="G3" s="8" t="s">
        <v>5</v>
      </c>
      <c r="H3" s="6" t="s">
        <v>6</v>
      </c>
      <c r="I3" s="9"/>
      <c r="J3" s="9"/>
      <c r="O3" s="3" t="s">
        <v>7</v>
      </c>
      <c r="P3" s="1" t="s">
        <v>8</v>
      </c>
    </row>
    <row r="4" spans="5:16" s="10" customFormat="1" ht="23.25" customHeight="1">
      <c r="E4" s="11"/>
      <c r="F4" s="13"/>
      <c r="G4" s="13" t="s">
        <v>9</v>
      </c>
      <c r="H4" s="14"/>
      <c r="I4" s="14"/>
      <c r="J4" s="14"/>
      <c r="O4" s="15" t="s">
        <v>10</v>
      </c>
      <c r="P4" s="10" t="s">
        <v>11</v>
      </c>
    </row>
    <row r="5" spans="5:16" s="10" customFormat="1" ht="23.25" customHeight="1">
      <c r="E5" s="11"/>
      <c r="F5" s="13"/>
      <c r="G5" s="13" t="s">
        <v>12</v>
      </c>
      <c r="H5" s="14"/>
      <c r="I5" s="14"/>
      <c r="J5" s="14"/>
      <c r="O5" s="15" t="s">
        <v>13</v>
      </c>
      <c r="P5" s="10" t="s">
        <v>14</v>
      </c>
    </row>
    <row r="6" spans="5:16" s="10" customFormat="1" ht="23.25" customHeight="1">
      <c r="E6" s="10" t="s">
        <v>15</v>
      </c>
      <c r="O6" s="15" t="s">
        <v>16</v>
      </c>
      <c r="P6" s="10" t="s">
        <v>17</v>
      </c>
    </row>
    <row r="7" spans="1:16" s="19" customFormat="1" ht="27" customHeight="1">
      <c r="A7" s="16" t="s">
        <v>18</v>
      </c>
      <c r="B7" s="17" t="s">
        <v>19</v>
      </c>
      <c r="C7" s="17" t="s">
        <v>20</v>
      </c>
      <c r="D7" s="18" t="s">
        <v>122</v>
      </c>
      <c r="E7" s="17" t="s">
        <v>21</v>
      </c>
      <c r="F7" s="17"/>
      <c r="G7" s="17"/>
      <c r="H7" s="17" t="s">
        <v>22</v>
      </c>
      <c r="I7" s="17" t="s">
        <v>123</v>
      </c>
      <c r="J7" s="33" t="s">
        <v>124</v>
      </c>
      <c r="O7" s="15" t="s">
        <v>25</v>
      </c>
      <c r="P7" s="19" t="s">
        <v>26</v>
      </c>
    </row>
    <row r="8" spans="1:16" s="10" customFormat="1" ht="27" customHeight="1">
      <c r="A8" s="16"/>
      <c r="B8" s="17"/>
      <c r="C8" s="17"/>
      <c r="D8" s="17"/>
      <c r="E8" s="17" t="s">
        <v>125</v>
      </c>
      <c r="F8" s="34" t="s">
        <v>126</v>
      </c>
      <c r="G8" s="20" t="s">
        <v>31</v>
      </c>
      <c r="H8" s="17"/>
      <c r="I8" s="17"/>
      <c r="J8" s="33"/>
      <c r="O8" s="15" t="s">
        <v>32</v>
      </c>
      <c r="P8" s="10" t="s">
        <v>33</v>
      </c>
    </row>
    <row r="9" spans="1:16" s="10" customFormat="1" ht="30" customHeight="1">
      <c r="A9" s="17">
        <v>1</v>
      </c>
      <c r="B9" s="22"/>
      <c r="C9" s="23"/>
      <c r="D9" s="17" t="s">
        <v>127</v>
      </c>
      <c r="E9" s="24"/>
      <c r="F9" s="24"/>
      <c r="G9" s="25"/>
      <c r="H9" s="26"/>
      <c r="I9" s="35">
        <f>IF(NOT(E9=""),15000,0)+IF(NOT(F9=""),10000,0)+IF(NOT(G9=""),10000,0)</f>
        <v>0</v>
      </c>
      <c r="J9" s="23">
        <f aca="true" t="shared" si="0" ref="J9:J28">IF(COUNTA(E9:F9)=0,"",500)</f>
        <v>0</v>
      </c>
      <c r="K9" s="10" t="e">
        <f aca="true" t="shared" si="1" ref="K9:K28">IF(COUNTA(B9:H9)&gt;0,VLOOKUP($H$4,$O$1:$P$51,2,FALSE),"")</f>
        <v>#N/A</v>
      </c>
      <c r="L9" s="10">
        <f aca="true" t="shared" si="2" ref="L9:L28">IF(COUNTA(B9:H9)&gt;0,"大阪","")</f>
        <v>0</v>
      </c>
      <c r="O9" s="15" t="s">
        <v>34</v>
      </c>
      <c r="P9" s="10" t="s">
        <v>35</v>
      </c>
    </row>
    <row r="10" spans="1:16" s="10" customFormat="1" ht="30" customHeight="1">
      <c r="A10" s="17">
        <v>2</v>
      </c>
      <c r="B10" s="22"/>
      <c r="C10" s="23"/>
      <c r="D10" s="17" t="s">
        <v>127</v>
      </c>
      <c r="E10" s="24"/>
      <c r="F10" s="24"/>
      <c r="G10" s="25"/>
      <c r="H10" s="26"/>
      <c r="I10" s="35">
        <f aca="true" t="shared" si="3" ref="I10:I28">IF(NOT(E10=""),15000,0)+IF(NOT(F10=""),10000,0)</f>
        <v>0</v>
      </c>
      <c r="J10" s="23">
        <f t="shared" si="0"/>
        <v>0</v>
      </c>
      <c r="K10" s="10" t="e">
        <f t="shared" si="1"/>
        <v>#N/A</v>
      </c>
      <c r="L10" s="10">
        <f t="shared" si="2"/>
        <v>0</v>
      </c>
      <c r="O10" s="15" t="s">
        <v>36</v>
      </c>
      <c r="P10" s="10" t="s">
        <v>37</v>
      </c>
    </row>
    <row r="11" spans="1:16" s="10" customFormat="1" ht="30" customHeight="1">
      <c r="A11" s="17">
        <v>3</v>
      </c>
      <c r="B11" s="22"/>
      <c r="C11" s="23"/>
      <c r="D11" s="17" t="s">
        <v>127</v>
      </c>
      <c r="E11" s="24"/>
      <c r="F11" s="24"/>
      <c r="G11" s="25"/>
      <c r="H11" s="26"/>
      <c r="I11" s="35">
        <f t="shared" si="3"/>
        <v>0</v>
      </c>
      <c r="J11" s="23">
        <f t="shared" si="0"/>
        <v>0</v>
      </c>
      <c r="K11" s="10" t="e">
        <f t="shared" si="1"/>
        <v>#N/A</v>
      </c>
      <c r="L11" s="10">
        <f t="shared" si="2"/>
        <v>0</v>
      </c>
      <c r="O11" s="15" t="s">
        <v>38</v>
      </c>
      <c r="P11" s="10" t="s">
        <v>39</v>
      </c>
    </row>
    <row r="12" spans="1:16" s="10" customFormat="1" ht="30" customHeight="1">
      <c r="A12" s="17">
        <v>4</v>
      </c>
      <c r="B12" s="22"/>
      <c r="C12" s="23"/>
      <c r="D12" s="17" t="s">
        <v>127</v>
      </c>
      <c r="E12" s="24"/>
      <c r="F12" s="24"/>
      <c r="G12" s="25"/>
      <c r="H12" s="26"/>
      <c r="I12" s="35">
        <f t="shared" si="3"/>
        <v>0</v>
      </c>
      <c r="J12" s="23">
        <f t="shared" si="0"/>
        <v>0</v>
      </c>
      <c r="K12" s="10" t="e">
        <f t="shared" si="1"/>
        <v>#N/A</v>
      </c>
      <c r="L12" s="10">
        <f t="shared" si="2"/>
        <v>0</v>
      </c>
      <c r="O12" s="15" t="s">
        <v>40</v>
      </c>
      <c r="P12" s="10" t="s">
        <v>41</v>
      </c>
    </row>
    <row r="13" spans="1:16" s="10" customFormat="1" ht="30" customHeight="1">
      <c r="A13" s="17">
        <v>5</v>
      </c>
      <c r="B13" s="22"/>
      <c r="C13" s="23"/>
      <c r="D13" s="17" t="s">
        <v>127</v>
      </c>
      <c r="E13" s="24"/>
      <c r="F13" s="24"/>
      <c r="G13" s="25"/>
      <c r="H13" s="26"/>
      <c r="I13" s="35">
        <f t="shared" si="3"/>
        <v>0</v>
      </c>
      <c r="J13" s="23">
        <f t="shared" si="0"/>
        <v>0</v>
      </c>
      <c r="K13" s="10" t="e">
        <f t="shared" si="1"/>
        <v>#N/A</v>
      </c>
      <c r="L13" s="10">
        <f t="shared" si="2"/>
        <v>0</v>
      </c>
      <c r="O13" s="15" t="s">
        <v>42</v>
      </c>
      <c r="P13" s="10" t="s">
        <v>43</v>
      </c>
    </row>
    <row r="14" spans="1:16" s="10" customFormat="1" ht="30" customHeight="1">
      <c r="A14" s="17">
        <v>6</v>
      </c>
      <c r="B14" s="22"/>
      <c r="C14" s="23"/>
      <c r="D14" s="17" t="s">
        <v>127</v>
      </c>
      <c r="E14" s="24"/>
      <c r="F14" s="24"/>
      <c r="G14" s="25"/>
      <c r="H14" s="26"/>
      <c r="I14" s="35">
        <f t="shared" si="3"/>
        <v>0</v>
      </c>
      <c r="J14" s="23">
        <f t="shared" si="0"/>
        <v>0</v>
      </c>
      <c r="K14" s="10" t="e">
        <f t="shared" si="1"/>
        <v>#N/A</v>
      </c>
      <c r="L14" s="10">
        <f t="shared" si="2"/>
        <v>0</v>
      </c>
      <c r="O14" s="15" t="s">
        <v>44</v>
      </c>
      <c r="P14" s="10" t="s">
        <v>45</v>
      </c>
    </row>
    <row r="15" spans="1:16" s="10" customFormat="1" ht="30" customHeight="1">
      <c r="A15" s="17">
        <v>7</v>
      </c>
      <c r="B15" s="22"/>
      <c r="C15" s="23"/>
      <c r="D15" s="17" t="s">
        <v>127</v>
      </c>
      <c r="E15" s="24"/>
      <c r="F15" s="24"/>
      <c r="G15" s="25"/>
      <c r="H15" s="26"/>
      <c r="I15" s="35">
        <f t="shared" si="3"/>
        <v>0</v>
      </c>
      <c r="J15" s="23">
        <f t="shared" si="0"/>
        <v>0</v>
      </c>
      <c r="K15" s="10" t="e">
        <f t="shared" si="1"/>
        <v>#N/A</v>
      </c>
      <c r="L15" s="10">
        <f t="shared" si="2"/>
        <v>0</v>
      </c>
      <c r="O15" s="15" t="s">
        <v>46</v>
      </c>
      <c r="P15" s="10" t="s">
        <v>47</v>
      </c>
    </row>
    <row r="16" spans="1:16" s="10" customFormat="1" ht="30" customHeight="1">
      <c r="A16" s="17">
        <v>8</v>
      </c>
      <c r="B16" s="22"/>
      <c r="C16" s="23"/>
      <c r="D16" s="17" t="s">
        <v>127</v>
      </c>
      <c r="E16" s="24"/>
      <c r="F16" s="24"/>
      <c r="G16" s="25"/>
      <c r="H16" s="26"/>
      <c r="I16" s="35">
        <f t="shared" si="3"/>
        <v>0</v>
      </c>
      <c r="J16" s="23">
        <f t="shared" si="0"/>
        <v>0</v>
      </c>
      <c r="K16" s="10" t="e">
        <f t="shared" si="1"/>
        <v>#N/A</v>
      </c>
      <c r="L16" s="10">
        <f t="shared" si="2"/>
        <v>0</v>
      </c>
      <c r="O16" s="15" t="s">
        <v>48</v>
      </c>
      <c r="P16" s="10" t="s">
        <v>49</v>
      </c>
    </row>
    <row r="17" spans="1:16" s="10" customFormat="1" ht="30" customHeight="1">
      <c r="A17" s="17">
        <v>9</v>
      </c>
      <c r="B17" s="22"/>
      <c r="C17" s="23"/>
      <c r="D17" s="17" t="s">
        <v>127</v>
      </c>
      <c r="E17" s="24"/>
      <c r="F17" s="24"/>
      <c r="G17" s="25"/>
      <c r="H17" s="26"/>
      <c r="I17" s="35">
        <f t="shared" si="3"/>
        <v>0</v>
      </c>
      <c r="J17" s="23">
        <f t="shared" si="0"/>
        <v>0</v>
      </c>
      <c r="K17" s="10" t="e">
        <f t="shared" si="1"/>
        <v>#N/A</v>
      </c>
      <c r="L17" s="10">
        <f t="shared" si="2"/>
        <v>0</v>
      </c>
      <c r="O17" s="15" t="s">
        <v>50</v>
      </c>
      <c r="P17" s="10" t="s">
        <v>51</v>
      </c>
    </row>
    <row r="18" spans="1:16" s="10" customFormat="1" ht="30" customHeight="1">
      <c r="A18" s="17">
        <v>10</v>
      </c>
      <c r="B18" s="22"/>
      <c r="C18" s="23"/>
      <c r="D18" s="17" t="s">
        <v>127</v>
      </c>
      <c r="E18" s="24"/>
      <c r="F18" s="24"/>
      <c r="G18" s="25"/>
      <c r="H18" s="26"/>
      <c r="I18" s="35">
        <f t="shared" si="3"/>
        <v>0</v>
      </c>
      <c r="J18" s="23">
        <f t="shared" si="0"/>
        <v>0</v>
      </c>
      <c r="K18" s="10" t="e">
        <f t="shared" si="1"/>
        <v>#N/A</v>
      </c>
      <c r="L18" s="10">
        <f t="shared" si="2"/>
        <v>0</v>
      </c>
      <c r="O18" s="15" t="s">
        <v>52</v>
      </c>
      <c r="P18" s="10" t="s">
        <v>53</v>
      </c>
    </row>
    <row r="19" spans="1:16" s="10" customFormat="1" ht="30" customHeight="1">
      <c r="A19" s="17">
        <v>11</v>
      </c>
      <c r="B19" s="22"/>
      <c r="C19" s="23"/>
      <c r="D19" s="17" t="s">
        <v>127</v>
      </c>
      <c r="E19" s="24"/>
      <c r="F19" s="24"/>
      <c r="G19" s="25"/>
      <c r="H19" s="26"/>
      <c r="I19" s="35">
        <f t="shared" si="3"/>
        <v>0</v>
      </c>
      <c r="J19" s="23">
        <f t="shared" si="0"/>
        <v>0</v>
      </c>
      <c r="K19" s="10" t="e">
        <f t="shared" si="1"/>
        <v>#N/A</v>
      </c>
      <c r="L19" s="10">
        <f t="shared" si="2"/>
        <v>0</v>
      </c>
      <c r="O19" s="15" t="s">
        <v>54</v>
      </c>
      <c r="P19" s="10" t="s">
        <v>55</v>
      </c>
    </row>
    <row r="20" spans="1:16" s="10" customFormat="1" ht="30" customHeight="1">
      <c r="A20" s="17">
        <v>12</v>
      </c>
      <c r="B20" s="22"/>
      <c r="C20" s="23"/>
      <c r="D20" s="17" t="s">
        <v>127</v>
      </c>
      <c r="E20" s="24"/>
      <c r="F20" s="24"/>
      <c r="G20" s="25"/>
      <c r="H20" s="26"/>
      <c r="I20" s="35">
        <f t="shared" si="3"/>
        <v>0</v>
      </c>
      <c r="J20" s="23">
        <f t="shared" si="0"/>
        <v>0</v>
      </c>
      <c r="K20" s="10" t="e">
        <f t="shared" si="1"/>
        <v>#N/A</v>
      </c>
      <c r="L20" s="10">
        <f t="shared" si="2"/>
        <v>0</v>
      </c>
      <c r="O20" s="15" t="s">
        <v>56</v>
      </c>
      <c r="P20" s="10" t="s">
        <v>57</v>
      </c>
    </row>
    <row r="21" spans="1:16" s="10" customFormat="1" ht="30" customHeight="1">
      <c r="A21" s="17">
        <v>13</v>
      </c>
      <c r="B21" s="22"/>
      <c r="C21" s="23"/>
      <c r="D21" s="17" t="s">
        <v>127</v>
      </c>
      <c r="E21" s="24"/>
      <c r="F21" s="24"/>
      <c r="G21" s="25"/>
      <c r="H21" s="26"/>
      <c r="I21" s="35">
        <f t="shared" si="3"/>
        <v>0</v>
      </c>
      <c r="J21" s="23">
        <f t="shared" si="0"/>
        <v>0</v>
      </c>
      <c r="K21" s="10" t="e">
        <f t="shared" si="1"/>
        <v>#N/A</v>
      </c>
      <c r="L21" s="10">
        <f t="shared" si="2"/>
        <v>0</v>
      </c>
      <c r="O21" s="15" t="s">
        <v>58</v>
      </c>
      <c r="P21" s="10" t="s">
        <v>59</v>
      </c>
    </row>
    <row r="22" spans="1:16" s="10" customFormat="1" ht="30" customHeight="1">
      <c r="A22" s="17">
        <v>14</v>
      </c>
      <c r="B22" s="22"/>
      <c r="C22" s="23"/>
      <c r="D22" s="17" t="s">
        <v>127</v>
      </c>
      <c r="E22" s="24"/>
      <c r="F22" s="24"/>
      <c r="G22" s="25"/>
      <c r="H22" s="26"/>
      <c r="I22" s="35">
        <f t="shared" si="3"/>
        <v>0</v>
      </c>
      <c r="J22" s="23">
        <f t="shared" si="0"/>
        <v>0</v>
      </c>
      <c r="K22" s="10" t="e">
        <f t="shared" si="1"/>
        <v>#N/A</v>
      </c>
      <c r="L22" s="10">
        <f t="shared" si="2"/>
        <v>0</v>
      </c>
      <c r="O22" s="15" t="s">
        <v>60</v>
      </c>
      <c r="P22" s="10" t="s">
        <v>61</v>
      </c>
    </row>
    <row r="23" spans="1:16" s="10" customFormat="1" ht="30" customHeight="1">
      <c r="A23" s="17">
        <v>15</v>
      </c>
      <c r="B23" s="22"/>
      <c r="C23" s="23"/>
      <c r="D23" s="17" t="s">
        <v>127</v>
      </c>
      <c r="E23" s="24"/>
      <c r="F23" s="24"/>
      <c r="G23" s="25"/>
      <c r="H23" s="26"/>
      <c r="I23" s="35">
        <f t="shared" si="3"/>
        <v>0</v>
      </c>
      <c r="J23" s="23">
        <f t="shared" si="0"/>
        <v>0</v>
      </c>
      <c r="K23" s="10" t="e">
        <f t="shared" si="1"/>
        <v>#N/A</v>
      </c>
      <c r="L23" s="10">
        <f t="shared" si="2"/>
        <v>0</v>
      </c>
      <c r="O23" s="15" t="s">
        <v>62</v>
      </c>
      <c r="P23" s="10" t="s">
        <v>63</v>
      </c>
    </row>
    <row r="24" spans="1:16" s="10" customFormat="1" ht="30" customHeight="1">
      <c r="A24" s="17">
        <v>16</v>
      </c>
      <c r="B24" s="22"/>
      <c r="C24" s="23"/>
      <c r="D24" s="17" t="s">
        <v>127</v>
      </c>
      <c r="E24" s="24"/>
      <c r="F24" s="24"/>
      <c r="G24" s="25"/>
      <c r="H24" s="26"/>
      <c r="I24" s="35">
        <f t="shared" si="3"/>
        <v>0</v>
      </c>
      <c r="J24" s="23">
        <f t="shared" si="0"/>
        <v>0</v>
      </c>
      <c r="K24" s="10" t="e">
        <f t="shared" si="1"/>
        <v>#N/A</v>
      </c>
      <c r="L24" s="10">
        <f t="shared" si="2"/>
        <v>0</v>
      </c>
      <c r="O24" s="15" t="s">
        <v>64</v>
      </c>
      <c r="P24" s="10" t="s">
        <v>65</v>
      </c>
    </row>
    <row r="25" spans="1:16" s="10" customFormat="1" ht="30" customHeight="1">
      <c r="A25" s="17">
        <v>17</v>
      </c>
      <c r="B25" s="22"/>
      <c r="C25" s="23"/>
      <c r="D25" s="17" t="s">
        <v>127</v>
      </c>
      <c r="E25" s="24"/>
      <c r="F25" s="24"/>
      <c r="G25" s="25"/>
      <c r="H25" s="26"/>
      <c r="I25" s="35">
        <f t="shared" si="3"/>
        <v>0</v>
      </c>
      <c r="J25" s="23">
        <f t="shared" si="0"/>
        <v>0</v>
      </c>
      <c r="K25" s="10" t="e">
        <f t="shared" si="1"/>
        <v>#N/A</v>
      </c>
      <c r="L25" s="10">
        <f t="shared" si="2"/>
        <v>0</v>
      </c>
      <c r="O25" s="15" t="s">
        <v>66</v>
      </c>
      <c r="P25" s="10" t="s">
        <v>67</v>
      </c>
    </row>
    <row r="26" spans="1:16" s="10" customFormat="1" ht="30" customHeight="1">
      <c r="A26" s="17">
        <v>18</v>
      </c>
      <c r="B26" s="22"/>
      <c r="C26" s="23"/>
      <c r="D26" s="17" t="s">
        <v>127</v>
      </c>
      <c r="E26" s="24"/>
      <c r="F26" s="24"/>
      <c r="G26" s="25"/>
      <c r="H26" s="26"/>
      <c r="I26" s="35">
        <f t="shared" si="3"/>
        <v>0</v>
      </c>
      <c r="J26" s="23">
        <f t="shared" si="0"/>
        <v>0</v>
      </c>
      <c r="K26" s="10" t="e">
        <f t="shared" si="1"/>
        <v>#N/A</v>
      </c>
      <c r="L26" s="10">
        <f t="shared" si="2"/>
        <v>0</v>
      </c>
      <c r="O26" s="15" t="s">
        <v>68</v>
      </c>
      <c r="P26" s="10" t="s">
        <v>69</v>
      </c>
    </row>
    <row r="27" spans="1:16" s="10" customFormat="1" ht="30" customHeight="1">
      <c r="A27" s="17">
        <v>19</v>
      </c>
      <c r="B27" s="22"/>
      <c r="C27" s="23"/>
      <c r="D27" s="17" t="s">
        <v>127</v>
      </c>
      <c r="E27" s="24"/>
      <c r="F27" s="24"/>
      <c r="G27" s="25"/>
      <c r="H27" s="26"/>
      <c r="I27" s="35">
        <f t="shared" si="3"/>
        <v>0</v>
      </c>
      <c r="J27" s="23">
        <f t="shared" si="0"/>
        <v>0</v>
      </c>
      <c r="K27" s="10" t="e">
        <f t="shared" si="1"/>
        <v>#N/A</v>
      </c>
      <c r="L27" s="10">
        <f t="shared" si="2"/>
        <v>0</v>
      </c>
      <c r="O27" s="15" t="s">
        <v>70</v>
      </c>
      <c r="P27" s="10" t="s">
        <v>71</v>
      </c>
    </row>
    <row r="28" spans="1:16" s="10" customFormat="1" ht="30" customHeight="1">
      <c r="A28" s="17">
        <v>20</v>
      </c>
      <c r="B28" s="22"/>
      <c r="C28" s="23"/>
      <c r="D28" s="17" t="s">
        <v>127</v>
      </c>
      <c r="E28" s="24"/>
      <c r="F28" s="24"/>
      <c r="G28" s="25"/>
      <c r="H28" s="26"/>
      <c r="I28" s="35">
        <f t="shared" si="3"/>
        <v>0</v>
      </c>
      <c r="J28" s="23">
        <f t="shared" si="0"/>
        <v>0</v>
      </c>
      <c r="K28" s="10" t="e">
        <f t="shared" si="1"/>
        <v>#N/A</v>
      </c>
      <c r="L28" s="10">
        <f t="shared" si="2"/>
        <v>0</v>
      </c>
      <c r="O28" s="15" t="s">
        <v>72</v>
      </c>
      <c r="P28" s="10" t="s">
        <v>73</v>
      </c>
    </row>
    <row r="29" spans="1:16" s="10" customFormat="1" ht="23.25" customHeight="1">
      <c r="A29" s="17" t="s">
        <v>74</v>
      </c>
      <c r="B29" s="17"/>
      <c r="C29" s="17"/>
      <c r="D29" s="17"/>
      <c r="E29" s="28"/>
      <c r="F29" s="28"/>
      <c r="G29" s="29"/>
      <c r="H29" s="30"/>
      <c r="I29" s="36">
        <f>SUM(I9:I28)</f>
        <v>0</v>
      </c>
      <c r="J29" s="36">
        <f>SUM(J9:J28)</f>
        <v>0</v>
      </c>
      <c r="O29" s="15" t="s">
        <v>75</v>
      </c>
      <c r="P29" s="10" t="s">
        <v>76</v>
      </c>
    </row>
    <row r="30" spans="15:16" ht="23.25" customHeight="1">
      <c r="O30" s="3" t="s">
        <v>77</v>
      </c>
      <c r="P30" s="1" t="s">
        <v>78</v>
      </c>
    </row>
    <row r="31" spans="15:16" ht="23.25" customHeight="1">
      <c r="O31" s="3" t="s">
        <v>79</v>
      </c>
      <c r="P31" s="1" t="s">
        <v>80</v>
      </c>
    </row>
    <row r="32" spans="15:16" ht="23.25" customHeight="1">
      <c r="O32" s="3" t="s">
        <v>81</v>
      </c>
      <c r="P32" s="1" t="s">
        <v>82</v>
      </c>
    </row>
    <row r="33" spans="15:16" ht="23.25" customHeight="1">
      <c r="O33" s="3" t="s">
        <v>83</v>
      </c>
      <c r="P33" s="1" t="s">
        <v>84</v>
      </c>
    </row>
    <row r="34" spans="15:16" ht="23.25" customHeight="1">
      <c r="O34" s="3" t="s">
        <v>85</v>
      </c>
      <c r="P34" s="1" t="s">
        <v>86</v>
      </c>
    </row>
    <row r="35" spans="15:16" ht="23.25" customHeight="1">
      <c r="O35" s="3" t="s">
        <v>87</v>
      </c>
      <c r="P35" s="1" t="s">
        <v>88</v>
      </c>
    </row>
    <row r="36" spans="15:16" ht="23.25" customHeight="1">
      <c r="O36" s="3" t="s">
        <v>89</v>
      </c>
      <c r="P36" s="1" t="s">
        <v>90</v>
      </c>
    </row>
    <row r="37" spans="15:16" ht="23.25" customHeight="1">
      <c r="O37" s="3" t="s">
        <v>91</v>
      </c>
      <c r="P37" s="1" t="s">
        <v>92</v>
      </c>
    </row>
    <row r="38" spans="15:16" ht="23.25" customHeight="1">
      <c r="O38" s="3" t="s">
        <v>93</v>
      </c>
      <c r="P38" s="1" t="s">
        <v>94</v>
      </c>
    </row>
    <row r="39" spans="15:16" ht="23.25" customHeight="1">
      <c r="O39" s="3" t="s">
        <v>95</v>
      </c>
      <c r="P39" s="1" t="s">
        <v>96</v>
      </c>
    </row>
    <row r="40" spans="15:16" ht="23.25" customHeight="1">
      <c r="O40" s="3" t="s">
        <v>97</v>
      </c>
      <c r="P40" s="1" t="s">
        <v>98</v>
      </c>
    </row>
    <row r="41" spans="15:16" ht="23.25" customHeight="1">
      <c r="O41" s="3" t="s">
        <v>99</v>
      </c>
      <c r="P41" s="1" t="s">
        <v>100</v>
      </c>
    </row>
    <row r="42" spans="15:16" ht="23.25" customHeight="1">
      <c r="O42" s="3" t="s">
        <v>101</v>
      </c>
      <c r="P42" s="1" t="s">
        <v>102</v>
      </c>
    </row>
    <row r="43" spans="15:16" ht="23.25" customHeight="1">
      <c r="O43" s="3" t="s">
        <v>103</v>
      </c>
      <c r="P43" s="1" t="s">
        <v>104</v>
      </c>
    </row>
    <row r="44" spans="15:16" ht="23.25" customHeight="1">
      <c r="O44" s="3" t="s">
        <v>105</v>
      </c>
      <c r="P44" s="1" t="s">
        <v>106</v>
      </c>
    </row>
    <row r="45" spans="15:16" ht="23.25" customHeight="1">
      <c r="O45" s="3" t="s">
        <v>107</v>
      </c>
      <c r="P45" s="1" t="s">
        <v>108</v>
      </c>
    </row>
    <row r="46" spans="15:16" ht="23.25" customHeight="1">
      <c r="O46" s="3" t="s">
        <v>109</v>
      </c>
      <c r="P46" s="1" t="s">
        <v>110</v>
      </c>
    </row>
    <row r="47" spans="15:16" ht="23.25" customHeight="1">
      <c r="O47" s="3" t="s">
        <v>111</v>
      </c>
      <c r="P47" s="1" t="s">
        <v>112</v>
      </c>
    </row>
    <row r="48" spans="15:16" ht="23.25" customHeight="1">
      <c r="O48" s="3" t="s">
        <v>113</v>
      </c>
      <c r="P48" s="1" t="s">
        <v>114</v>
      </c>
    </row>
    <row r="49" spans="15:16" ht="23.25" customHeight="1">
      <c r="O49" s="3" t="s">
        <v>115</v>
      </c>
      <c r="P49" s="1" t="s">
        <v>116</v>
      </c>
    </row>
    <row r="50" spans="15:16" ht="23.25" customHeight="1">
      <c r="O50" s="3" t="s">
        <v>117</v>
      </c>
      <c r="P50" s="1" t="s">
        <v>118</v>
      </c>
    </row>
    <row r="51" spans="15:16" ht="23.25" customHeight="1">
      <c r="O51" s="3" t="s">
        <v>119</v>
      </c>
      <c r="P51" s="1" t="s">
        <v>120</v>
      </c>
    </row>
  </sheetData>
  <sheetProtection selectLockedCells="1" selectUnlockedCells="1"/>
  <mergeCells count="12">
    <mergeCell ref="A1:J1"/>
    <mergeCell ref="H4:J4"/>
    <mergeCell ref="H5:J5"/>
    <mergeCell ref="A7:A8"/>
    <mergeCell ref="B7:B8"/>
    <mergeCell ref="C7:C8"/>
    <mergeCell ref="D7:D8"/>
    <mergeCell ref="E7:G7"/>
    <mergeCell ref="H7:H8"/>
    <mergeCell ref="I7:I8"/>
    <mergeCell ref="J7:J8"/>
    <mergeCell ref="A29:D29"/>
  </mergeCells>
  <dataValidations count="5">
    <dataValidation type="whole" allowBlank="1" showErrorMessage="1" sqref="B9:B28">
      <formula1>0</formula1>
      <formula2>9999999</formula2>
    </dataValidation>
    <dataValidation allowBlank="1" showInputMessage="1" showErrorMessage="1" prompt="数字の&quot;1&quot;で○になります。" sqref="E9:G28">
      <formula1>0</formula1>
      <formula2>0</formula2>
    </dataValidation>
    <dataValidation type="list" allowBlank="1" showErrorMessage="1" sqref="H4:J4">
      <formula1>$O$1:$O$51</formula1>
      <formula2>0</formula2>
    </dataValidation>
    <dataValidation type="list" allowBlank="1" showErrorMessage="1" sqref="D9:D28">
      <formula1>"全国,地区"</formula1>
      <formula2>0</formula2>
    </dataValidation>
    <dataValidation type="list" allowBlank="1" showErrorMessage="1" sqref="H9:H28">
      <formula1>"剛柔,糸東,松濤館,和道"</formula1>
      <formula2>0</formula2>
    </dataValidation>
  </dataValidation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2024-02-07T05:25:47Z</cp:lastPrinted>
  <dcterms:created xsi:type="dcterms:W3CDTF">2000-11-13T07:11:21Z</dcterms:created>
  <dcterms:modified xsi:type="dcterms:W3CDTF">2024-02-22T12:03:33Z</dcterms:modified>
  <cp:category/>
  <cp:version/>
  <cp:contentType/>
  <cp:contentStatus/>
  <cp:revision>1</cp:revision>
</cp:coreProperties>
</file>