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会費納入案内" sheetId="1" r:id="rId1"/>
    <sheet name="会費全体" sheetId="2" r:id="rId2"/>
    <sheet name="成年申込書 " sheetId="3" r:id="rId3"/>
    <sheet name="小学生申込書" sheetId="4" r:id="rId4"/>
    <sheet name="中学生申込書" sheetId="5" r:id="rId5"/>
    <sheet name="高校生申込書" sheetId="6" r:id="rId6"/>
    <sheet name="変更届" sheetId="7" r:id="rId7"/>
  </sheets>
  <definedNames>
    <definedName name="_xlnm.Print_Area" localSheetId="1">'会費全体'!$A$1:$I$19</definedName>
    <definedName name="_xlnm.Print_Area" localSheetId="0">'会費納入案内'!$A$1:$N$28</definedName>
    <definedName name="_xlnm.Print_Area" localSheetId="6">'変更届'!$A$1:$AD$62</definedName>
  </definedNames>
  <calcPr fullCalcOnLoad="1"/>
</workbook>
</file>

<file path=xl/sharedStrings.xml><?xml version="1.0" encoding="utf-8"?>
<sst xmlns="http://schemas.openxmlformats.org/spreadsheetml/2006/main" count="226" uniqueCount="98">
  <si>
    <t>名</t>
  </si>
  <si>
    <t>性別</t>
  </si>
  <si>
    <t/>
  </si>
  <si>
    <t>〒</t>
  </si>
  <si>
    <t>電話番号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</si>
  <si>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</si>
  <si>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</si>
  <si>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</si>
  <si>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</si>
  <si>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</si>
  <si>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</si>
  <si>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</si>
  <si>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</si>
  <si>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</si>
  <si>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</si>
  <si>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</si>
  <si>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</si>
  <si>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</si>
  <si>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</si>
  <si>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</si>
  <si>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</si>
  <si>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</si>
  <si>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住所</t>
  </si>
  <si>
    <t>会員番号</t>
  </si>
  <si>
    <t>年齢</t>
  </si>
  <si>
    <t>郡市連名</t>
  </si>
  <si>
    <t>全空連</t>
  </si>
  <si>
    <t>姓名</t>
  </si>
  <si>
    <t>県違いチェック</t>
  </si>
  <si>
    <t>さいたま市以外の場合</t>
  </si>
  <si>
    <t>住所二文字</t>
  </si>
  <si>
    <t>住所七文字</t>
  </si>
  <si>
    <t>郡市連二文字</t>
  </si>
  <si>
    <t>郡市連名七文字</t>
  </si>
  <si>
    <t>浦和区の場合</t>
  </si>
  <si>
    <t>大宮区の場合</t>
  </si>
  <si>
    <t>中央区の場合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</si>
  <si>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</si>
  <si>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</si>
  <si>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</si>
  <si>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</si>
  <si>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</si>
  <si>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　　　　年　　月　　　　日</t>
  </si>
  <si>
    <t>小学生</t>
  </si>
  <si>
    <t>中学生</t>
  </si>
  <si>
    <t>高校生</t>
  </si>
  <si>
    <t>年会費</t>
  </si>
  <si>
    <t>１，０００円</t>
  </si>
  <si>
    <t>小計</t>
  </si>
  <si>
    <t>円</t>
  </si>
  <si>
    <t>埼玉県空手道連盟</t>
  </si>
  <si>
    <t>新規・継続</t>
  </si>
  <si>
    <t>学年</t>
  </si>
  <si>
    <t>合計</t>
  </si>
  <si>
    <t>＊全空連会員登録ではありません。埼玉県空手道連盟会員登録です。</t>
  </si>
  <si>
    <t>CD送付先</t>
  </si>
  <si>
    <t>埼空連会員登録費振込先</t>
  </si>
  <si>
    <t>また、ファイルに必要事項を記入し、個人情報保護の観点から、メール送信でなく、</t>
  </si>
  <si>
    <t>また、会員カードの残が少なくなった場合はご連絡下さい。</t>
  </si>
  <si>
    <t>登録費を下記振込先へお振込をお願いします。</t>
  </si>
  <si>
    <t>成年申込書</t>
  </si>
  <si>
    <t>小学生申込書</t>
  </si>
  <si>
    <t>中学生申込書</t>
  </si>
  <si>
    <t>高校生申込書</t>
  </si>
  <si>
    <t>口座番号</t>
  </si>
  <si>
    <t>普通口座</t>
  </si>
  <si>
    <t>CDに書き込み後に送付をお願いします。</t>
  </si>
  <si>
    <t>各郡市連盟　会長様</t>
  </si>
  <si>
    <t>口座名義</t>
  </si>
  <si>
    <t>銀行名</t>
  </si>
  <si>
    <t>支店名</t>
  </si>
  <si>
    <t>ＴＥＬ</t>
  </si>
  <si>
    <t>団体名</t>
  </si>
  <si>
    <t>空手道連盟</t>
  </si>
  <si>
    <t>区　分</t>
  </si>
  <si>
    <t>単位</t>
  </si>
  <si>
    <t>成　年</t>
  </si>
  <si>
    <t>振込み用紙控え貼り付け</t>
  </si>
  <si>
    <t>埼玉りそな銀行</t>
  </si>
  <si>
    <t>北越谷支店</t>
  </si>
  <si>
    <t>店番号（591）</t>
  </si>
  <si>
    <t>ＮＯ.4468078</t>
  </si>
  <si>
    <t>サイタマケンカラテドウレンメイ　ソウムザイムイインカイ</t>
  </si>
  <si>
    <t>埼玉県空手道連盟　　総務財務委員会</t>
  </si>
  <si>
    <t>〒343-0025</t>
  </si>
  <si>
    <t>埼玉県越谷市大沢５７７</t>
  </si>
  <si>
    <t>埼玉県空手道連盟　埼空連会員登録担当　杉本　隆一　</t>
  </si>
  <si>
    <t>048-974-3102</t>
  </si>
  <si>
    <t>理事長　斎藤 一雄</t>
  </si>
  <si>
    <t>会　　　長　新藤 義孝</t>
  </si>
  <si>
    <t>令和２年度県連会員登録を受け付けます。</t>
  </si>
  <si>
    <t>令和２年度　埼玉県空手道連盟　県連会員登録について</t>
  </si>
  <si>
    <t>令和２年度　埼玉県空手道連盟　県連会員登録</t>
  </si>
  <si>
    <t>有効期限シール送付先</t>
  </si>
  <si>
    <t>ﾒｰﾙアドレス</t>
  </si>
  <si>
    <t>Ｔ　Ｅ　Ｌ</t>
  </si>
  <si>
    <t>住　　　所</t>
  </si>
  <si>
    <t>担　当　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</si>
</sst>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800]dddd\,\ mmmm\ dd\,\ yyyy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sz val="20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20"/>
      <color indexed="12"/>
      <name val="ＭＳ Ｐゴシック"/>
      <family val="3"/>
    </font>
    <font>
      <sz val="18"/>
      <color indexed="12"/>
      <name val="ＭＳ Ｐゴシック"/>
      <family val="3"/>
    </font>
    <font>
      <u val="double"/>
      <sz val="20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dashDot"/>
      <right style="dashDot"/>
      <top style="dashDot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4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14" fontId="0" fillId="0" borderId="23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33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6" fontId="23" fillId="0" borderId="0" xfId="58" applyFont="1" applyFill="1" applyBorder="1" applyAlignment="1">
      <alignment horizontal="center" vertical="center"/>
    </xf>
    <xf numFmtId="0" fontId="23" fillId="0" borderId="0" xfId="58" applyNumberFormat="1" applyFont="1" applyFill="1" applyBorder="1" applyAlignment="1" applyProtection="1">
      <alignment horizontal="center" vertical="center"/>
      <protection locked="0"/>
    </xf>
    <xf numFmtId="6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58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6" xfId="58" applyNumberFormat="1" applyFont="1" applyFill="1" applyBorder="1" applyAlignment="1" applyProtection="1">
      <alignment horizontal="center" vertical="center"/>
      <protection locked="0"/>
    </xf>
    <xf numFmtId="0" fontId="25" fillId="0" borderId="27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49" fontId="0" fillId="0" borderId="14" xfId="0" applyNumberFormat="1" applyFill="1" applyBorder="1" applyAlignment="1">
      <alignment horizontal="left" vertical="center"/>
    </xf>
    <xf numFmtId="49" fontId="0" fillId="0" borderId="29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6" fontId="23" fillId="0" borderId="35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1" fontId="29" fillId="0" borderId="43" xfId="0" applyNumberFormat="1" applyFont="1" applyBorder="1" applyAlignment="1">
      <alignment horizontal="right" vertical="center"/>
    </xf>
    <xf numFmtId="41" fontId="29" fillId="0" borderId="44" xfId="0" applyNumberFormat="1" applyFont="1" applyBorder="1" applyAlignment="1">
      <alignment horizontal="right" vertical="center"/>
    </xf>
    <xf numFmtId="41" fontId="29" fillId="0" borderId="45" xfId="0" applyNumberFormat="1" applyFont="1" applyBorder="1" applyAlignment="1">
      <alignment horizontal="right" vertical="center"/>
    </xf>
    <xf numFmtId="41" fontId="29" fillId="0" borderId="46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48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68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51" xfId="0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0" fillId="0" borderId="52" xfId="0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0" fontId="23" fillId="0" borderId="53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distributed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shrinkToFit="1"/>
    </xf>
    <xf numFmtId="0" fontId="0" fillId="34" borderId="32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 horizontal="left"/>
    </xf>
    <xf numFmtId="3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3" fillId="0" borderId="52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32" fillId="0" borderId="0" xfId="0" applyFont="1" applyAlignment="1">
      <alignment horizontal="left"/>
    </xf>
    <xf numFmtId="189" fontId="0" fillId="0" borderId="29" xfId="0" applyNumberFormat="1" applyFill="1" applyBorder="1" applyAlignment="1">
      <alignment horizontal="center" vertical="center"/>
    </xf>
    <xf numFmtId="189" fontId="0" fillId="0" borderId="55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57" xfId="0" applyNumberFormat="1" applyFill="1" applyBorder="1" applyAlignment="1">
      <alignment horizontal="center" vertical="center"/>
    </xf>
    <xf numFmtId="49" fontId="0" fillId="33" borderId="58" xfId="0" applyNumberFormat="1" applyFill="1" applyBorder="1" applyAlignment="1">
      <alignment horizontal="center" vertical="center"/>
    </xf>
    <xf numFmtId="49" fontId="0" fillId="33" borderId="59" xfId="0" applyNumberFormat="1" applyFill="1" applyBorder="1" applyAlignment="1">
      <alignment horizontal="center" vertical="center"/>
    </xf>
    <xf numFmtId="49" fontId="0" fillId="33" borderId="60" xfId="0" applyNumberForma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48" xfId="0" applyNumberFormat="1" applyFill="1" applyBorder="1" applyAlignment="1">
      <alignment horizontal="center" vertical="center"/>
    </xf>
    <xf numFmtId="189" fontId="0" fillId="0" borderId="64" xfId="0" applyNumberFormat="1" applyFill="1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37" xfId="0" applyNumberFormat="1" applyFill="1" applyBorder="1" applyAlignment="1">
      <alignment horizontal="center" vertical="center"/>
    </xf>
    <xf numFmtId="189" fontId="0" fillId="0" borderId="56" xfId="0" applyNumberFormat="1" applyFill="1" applyBorder="1" applyAlignment="1">
      <alignment horizontal="center" vertical="center"/>
    </xf>
    <xf numFmtId="189" fontId="0" fillId="0" borderId="14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center" vertical="center"/>
    </xf>
    <xf numFmtId="189" fontId="0" fillId="0" borderId="30" xfId="0" applyNumberFormat="1" applyFill="1" applyBorder="1" applyAlignment="1">
      <alignment horizontal="center" vertical="center"/>
    </xf>
    <xf numFmtId="189" fontId="0" fillId="0" borderId="65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9" fontId="0" fillId="34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52" xfId="0" applyFont="1" applyBorder="1" applyAlignment="1">
      <alignment horizontal="left" vertical="top"/>
    </xf>
    <xf numFmtId="0" fontId="11" fillId="0" borderId="3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37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5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6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23" fillId="0" borderId="36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49" fontId="22" fillId="0" borderId="6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6" fontId="23" fillId="0" borderId="72" xfId="0" applyNumberFormat="1" applyFont="1" applyFill="1" applyBorder="1" applyAlignment="1">
      <alignment horizontal="center" vertical="center"/>
    </xf>
    <xf numFmtId="6" fontId="23" fillId="0" borderId="73" xfId="0" applyNumberFormat="1" applyFont="1" applyFill="1" applyBorder="1" applyAlignment="1">
      <alignment horizontal="center" vertical="center"/>
    </xf>
    <xf numFmtId="6" fontId="23" fillId="0" borderId="74" xfId="0" applyNumberFormat="1" applyFont="1" applyFill="1" applyBorder="1" applyAlignment="1">
      <alignment horizontal="center" vertical="center"/>
    </xf>
    <xf numFmtId="6" fontId="23" fillId="0" borderId="7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3.5"/>
  <cols>
    <col min="1" max="1" width="9.75390625" style="0" customWidth="1"/>
    <col min="6" max="6" width="9.25390625" style="0" customWidth="1"/>
  </cols>
  <sheetData>
    <row r="1" spans="12:14" ht="20.25" customHeight="1">
      <c r="L1" s="170">
        <v>43862</v>
      </c>
      <c r="M1" s="170"/>
      <c r="N1" s="170"/>
    </row>
    <row r="2" spans="2:3" ht="18" customHeight="1">
      <c r="B2" s="159" t="s">
        <v>50</v>
      </c>
      <c r="C2" s="159"/>
    </row>
    <row r="3" spans="2:3" ht="18" customHeight="1">
      <c r="B3" s="160" t="s">
        <v>67</v>
      </c>
      <c r="C3" s="160"/>
    </row>
    <row r="4" spans="11:13" ht="18" customHeight="1">
      <c r="K4" s="159" t="s">
        <v>50</v>
      </c>
      <c r="L4" s="159"/>
      <c r="M4" s="159"/>
    </row>
    <row r="5" spans="11:13" ht="18" customHeight="1">
      <c r="K5" s="159" t="s">
        <v>89</v>
      </c>
      <c r="L5" s="159"/>
      <c r="M5" s="159"/>
    </row>
    <row r="6" spans="11:13" ht="18" customHeight="1">
      <c r="K6" s="159" t="s">
        <v>88</v>
      </c>
      <c r="L6" s="159"/>
      <c r="M6" s="159"/>
    </row>
    <row r="8" spans="3:12" ht="30.75" customHeight="1">
      <c r="C8" s="172" t="s">
        <v>91</v>
      </c>
      <c r="D8" s="172"/>
      <c r="E8" s="172"/>
      <c r="F8" s="172"/>
      <c r="G8" s="172"/>
      <c r="H8" s="172"/>
      <c r="I8" s="172"/>
      <c r="J8" s="172"/>
      <c r="K8" s="172"/>
      <c r="L8" s="172"/>
    </row>
    <row r="10" spans="2:9" ht="21">
      <c r="B10" s="173" t="s">
        <v>90</v>
      </c>
      <c r="C10" s="173"/>
      <c r="D10" s="173"/>
      <c r="E10" s="173"/>
      <c r="F10" s="173"/>
      <c r="G10" s="173"/>
      <c r="H10" s="173"/>
      <c r="I10" s="173"/>
    </row>
    <row r="11" ht="21">
      <c r="B11" s="2" t="s">
        <v>59</v>
      </c>
    </row>
    <row r="12" ht="21">
      <c r="B12" s="2" t="s">
        <v>57</v>
      </c>
    </row>
    <row r="13" ht="21">
      <c r="B13" s="2" t="s">
        <v>66</v>
      </c>
    </row>
    <row r="14" ht="21" customHeight="1">
      <c r="B14" s="2" t="s">
        <v>58</v>
      </c>
    </row>
    <row r="15" ht="25.5" customHeight="1">
      <c r="B15" s="110"/>
    </row>
    <row r="17" ht="24">
      <c r="B17" s="109" t="s">
        <v>54</v>
      </c>
    </row>
    <row r="18" ht="15" customHeight="1">
      <c r="B18" s="109"/>
    </row>
    <row r="19" spans="2:6" ht="23.25" customHeight="1">
      <c r="B19" s="161" t="s">
        <v>56</v>
      </c>
      <c r="C19" s="161"/>
      <c r="D19" s="161"/>
      <c r="E19" s="161"/>
      <c r="F19" s="161"/>
    </row>
    <row r="20" spans="2:12" ht="21" customHeight="1">
      <c r="B20" s="164" t="s">
        <v>69</v>
      </c>
      <c r="C20" s="164"/>
      <c r="D20" s="166" t="s">
        <v>78</v>
      </c>
      <c r="E20" s="166"/>
      <c r="F20" s="129" t="s">
        <v>70</v>
      </c>
      <c r="G20" s="166" t="s">
        <v>79</v>
      </c>
      <c r="H20" s="166"/>
      <c r="I20" s="166" t="s">
        <v>80</v>
      </c>
      <c r="J20" s="166"/>
      <c r="K20" s="129"/>
      <c r="L20" s="129"/>
    </row>
    <row r="21" spans="2:12" ht="21" customHeight="1">
      <c r="B21" s="168" t="s">
        <v>65</v>
      </c>
      <c r="C21" s="168"/>
      <c r="D21" s="169" t="s">
        <v>64</v>
      </c>
      <c r="E21" s="169"/>
      <c r="F21" s="166" t="s">
        <v>81</v>
      </c>
      <c r="G21" s="166"/>
      <c r="H21" s="166"/>
      <c r="I21" s="8"/>
      <c r="J21" s="8"/>
      <c r="K21" s="129"/>
      <c r="L21" s="129"/>
    </row>
    <row r="22" spans="2:11" ht="21" customHeight="1">
      <c r="B22" s="163" t="s">
        <v>68</v>
      </c>
      <c r="C22" s="163"/>
      <c r="D22" s="160" t="s">
        <v>82</v>
      </c>
      <c r="E22" s="160"/>
      <c r="F22" s="160"/>
      <c r="G22" s="160"/>
      <c r="H22" s="160"/>
      <c r="I22" s="160"/>
      <c r="J22" s="160"/>
      <c r="K22" s="160"/>
    </row>
    <row r="23" spans="2:11" ht="21" customHeight="1">
      <c r="B23" s="163"/>
      <c r="C23" s="163"/>
      <c r="D23" s="162" t="s">
        <v>83</v>
      </c>
      <c r="E23" s="162"/>
      <c r="F23" s="162"/>
      <c r="G23" s="162"/>
      <c r="H23" s="162"/>
      <c r="I23" s="162"/>
      <c r="J23" s="162"/>
      <c r="K23" s="162"/>
    </row>
    <row r="24" spans="2:7" ht="21">
      <c r="B24" s="167"/>
      <c r="C24" s="167"/>
      <c r="D24" s="128"/>
      <c r="E24" s="128"/>
      <c r="F24" s="128"/>
      <c r="G24" s="128"/>
    </row>
    <row r="25" spans="2:6" ht="21">
      <c r="B25" s="131" t="s">
        <v>55</v>
      </c>
      <c r="C25" s="82"/>
      <c r="D25" s="165" t="s">
        <v>84</v>
      </c>
      <c r="E25" s="165"/>
      <c r="F25" s="130"/>
    </row>
    <row r="26" spans="2:9" ht="21">
      <c r="B26" s="106"/>
      <c r="C26" s="82"/>
      <c r="D26" s="165" t="s">
        <v>85</v>
      </c>
      <c r="E26" s="165"/>
      <c r="F26" s="165"/>
      <c r="G26" s="165"/>
      <c r="H26" s="165"/>
      <c r="I26" s="165"/>
    </row>
    <row r="27" spans="2:9" ht="21" customHeight="1">
      <c r="B27" s="82"/>
      <c r="D27" s="165" t="s">
        <v>86</v>
      </c>
      <c r="E27" s="165"/>
      <c r="F27" s="165"/>
      <c r="G27" s="165"/>
      <c r="H27" s="165"/>
      <c r="I27" s="165"/>
    </row>
    <row r="28" spans="4:6" ht="21" customHeight="1">
      <c r="D28" s="132" t="s">
        <v>71</v>
      </c>
      <c r="E28" s="171" t="s">
        <v>87</v>
      </c>
      <c r="F28" s="171"/>
    </row>
    <row r="29" ht="21">
      <c r="B29" s="106"/>
    </row>
    <row r="30" ht="21">
      <c r="C30" s="82"/>
    </row>
    <row r="31" ht="21">
      <c r="F31" s="107"/>
    </row>
    <row r="35" ht="21">
      <c r="C35" s="82"/>
    </row>
  </sheetData>
  <sheetProtection/>
  <mergeCells count="24">
    <mergeCell ref="L1:N1"/>
    <mergeCell ref="E28:F28"/>
    <mergeCell ref="D25:E25"/>
    <mergeCell ref="D26:I26"/>
    <mergeCell ref="G20:H20"/>
    <mergeCell ref="C8:L8"/>
    <mergeCell ref="B10:I10"/>
    <mergeCell ref="K4:M4"/>
    <mergeCell ref="K5:M5"/>
    <mergeCell ref="K6:M6"/>
    <mergeCell ref="D27:I27"/>
    <mergeCell ref="D20:E20"/>
    <mergeCell ref="I20:J20"/>
    <mergeCell ref="B24:C24"/>
    <mergeCell ref="B21:C21"/>
    <mergeCell ref="D21:E21"/>
    <mergeCell ref="F21:H21"/>
    <mergeCell ref="B2:C2"/>
    <mergeCell ref="B3:C3"/>
    <mergeCell ref="B19:F19"/>
    <mergeCell ref="D23:K23"/>
    <mergeCell ref="D22:K22"/>
    <mergeCell ref="B22:C23"/>
    <mergeCell ref="B20:C20"/>
  </mergeCell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PageLayoutView="0" workbookViewId="0" topLeftCell="A1">
      <selection activeCell="C12" sqref="C12"/>
    </sheetView>
  </sheetViews>
  <sheetFormatPr defaultColWidth="16.125" defaultRowHeight="13.5"/>
  <cols>
    <col min="1" max="1" width="6.25390625" style="1" customWidth="1"/>
    <col min="2" max="2" width="20.625" style="1" customWidth="1"/>
    <col min="3" max="3" width="13.75390625" style="1" customWidth="1"/>
    <col min="4" max="4" width="5.75390625" style="1" customWidth="1"/>
    <col min="5" max="5" width="17.375" style="4" customWidth="1"/>
    <col min="6" max="6" width="25.00390625" style="1" customWidth="1"/>
    <col min="7" max="7" width="5.625" style="1" customWidth="1"/>
    <col min="8" max="8" width="1.75390625" style="1" customWidth="1"/>
    <col min="9" max="9" width="39.375" style="1" customWidth="1"/>
    <col min="10" max="10" width="20.625" style="1" customWidth="1"/>
    <col min="11" max="16384" width="16.125" style="1" customWidth="1"/>
  </cols>
  <sheetData>
    <row r="1" spans="1:9" ht="24.75" customHeight="1">
      <c r="A1" s="9"/>
      <c r="B1" s="52"/>
      <c r="C1" s="52"/>
      <c r="D1" s="52"/>
      <c r="E1" s="53"/>
      <c r="F1" s="6"/>
      <c r="G1" s="54"/>
      <c r="H1" s="54"/>
      <c r="I1" s="55"/>
    </row>
    <row r="2" spans="1:9" ht="37.5" customHeight="1">
      <c r="A2" s="9"/>
      <c r="B2" s="79" t="s">
        <v>92</v>
      </c>
      <c r="C2" s="52"/>
      <c r="D2" s="52"/>
      <c r="E2" s="53"/>
      <c r="F2" s="6"/>
      <c r="G2" s="54"/>
      <c r="H2" s="54"/>
      <c r="I2" s="55"/>
    </row>
    <row r="3" spans="1:9" ht="11.25" customHeight="1">
      <c r="A3" s="9"/>
      <c r="B3" s="52"/>
      <c r="C3" s="52"/>
      <c r="D3" s="52"/>
      <c r="E3" s="53"/>
      <c r="F3" s="6"/>
      <c r="G3" s="54"/>
      <c r="H3" s="54"/>
      <c r="I3" s="55"/>
    </row>
    <row r="4" spans="1:9" ht="24.75" customHeight="1">
      <c r="A4" s="6"/>
      <c r="B4" s="133" t="s">
        <v>72</v>
      </c>
      <c r="C4" s="175"/>
      <c r="D4" s="175"/>
      <c r="E4" s="175"/>
      <c r="F4" s="176" t="s">
        <v>73</v>
      </c>
      <c r="G4" s="176"/>
      <c r="H4" s="134"/>
      <c r="I4" s="47"/>
    </row>
    <row r="5" spans="1:9" ht="24.75" customHeight="1" thickBot="1">
      <c r="A5" s="62"/>
      <c r="C5" s="62"/>
      <c r="D5" s="62"/>
      <c r="E5" s="62"/>
      <c r="F5" s="62"/>
      <c r="G5" s="62"/>
      <c r="H5" s="62"/>
      <c r="I5" s="62"/>
    </row>
    <row r="6" spans="1:9" s="3" customFormat="1" ht="24.75" customHeight="1" thickBot="1">
      <c r="A6" s="63"/>
      <c r="B6" s="135" t="s">
        <v>74</v>
      </c>
      <c r="C6" s="76" t="s">
        <v>21</v>
      </c>
      <c r="D6" s="136" t="s">
        <v>75</v>
      </c>
      <c r="E6" s="93" t="s">
        <v>46</v>
      </c>
      <c r="F6" s="96" t="s">
        <v>48</v>
      </c>
      <c r="G6" s="97"/>
      <c r="H6" s="64"/>
      <c r="I6" s="64"/>
    </row>
    <row r="7" spans="1:9" s="2" customFormat="1" ht="24.75" customHeight="1">
      <c r="A7" s="62"/>
      <c r="B7" s="77" t="s">
        <v>76</v>
      </c>
      <c r="C7" s="78"/>
      <c r="D7" s="78" t="s">
        <v>0</v>
      </c>
      <c r="E7" s="108" t="s">
        <v>47</v>
      </c>
      <c r="F7" s="101">
        <f>C7*1000</f>
        <v>0</v>
      </c>
      <c r="G7" s="98" t="s">
        <v>49</v>
      </c>
      <c r="H7" s="62"/>
      <c r="I7" s="318"/>
    </row>
    <row r="8" spans="1:9" s="2" customFormat="1" ht="24.75" customHeight="1">
      <c r="A8" s="65"/>
      <c r="B8" s="73" t="s">
        <v>43</v>
      </c>
      <c r="C8" s="71"/>
      <c r="D8" s="71" t="s">
        <v>0</v>
      </c>
      <c r="E8" s="94" t="s">
        <v>47</v>
      </c>
      <c r="F8" s="102">
        <f>C8*1000</f>
        <v>0</v>
      </c>
      <c r="G8" s="99" t="s">
        <v>49</v>
      </c>
      <c r="H8" s="62"/>
      <c r="I8" s="319"/>
    </row>
    <row r="9" spans="1:9" s="2" customFormat="1" ht="24.75" customHeight="1">
      <c r="A9" s="65"/>
      <c r="B9" s="73" t="s">
        <v>44</v>
      </c>
      <c r="C9" s="72"/>
      <c r="D9" s="72" t="s">
        <v>0</v>
      </c>
      <c r="E9" s="94" t="s">
        <v>47</v>
      </c>
      <c r="F9" s="102">
        <f>C9*1000</f>
        <v>0</v>
      </c>
      <c r="G9" s="99" t="s">
        <v>49</v>
      </c>
      <c r="H9" s="62"/>
      <c r="I9" s="319"/>
    </row>
    <row r="10" spans="1:9" s="2" customFormat="1" ht="24.75" customHeight="1" thickBot="1">
      <c r="A10" s="65"/>
      <c r="B10" s="74" t="s">
        <v>45</v>
      </c>
      <c r="C10" s="75"/>
      <c r="D10" s="75" t="s">
        <v>0</v>
      </c>
      <c r="E10" s="95" t="s">
        <v>47</v>
      </c>
      <c r="F10" s="103">
        <f>C10*1000</f>
        <v>0</v>
      </c>
      <c r="G10" s="100" t="s">
        <v>49</v>
      </c>
      <c r="H10" s="62"/>
      <c r="I10" s="321" t="s">
        <v>77</v>
      </c>
    </row>
    <row r="11" spans="1:9" s="2" customFormat="1" ht="24.75" customHeight="1" thickBot="1" thickTop="1">
      <c r="A11" s="65"/>
      <c r="B11" s="66"/>
      <c r="C11" s="67"/>
      <c r="D11" s="67"/>
      <c r="E11" s="105" t="s">
        <v>53</v>
      </c>
      <c r="F11" s="104">
        <f>SUM(F7:F10)</f>
        <v>0</v>
      </c>
      <c r="G11" s="92" t="s">
        <v>49</v>
      </c>
      <c r="H11" s="68"/>
      <c r="I11" s="321"/>
    </row>
    <row r="12" spans="1:9" s="2" customFormat="1" ht="24.75" customHeight="1">
      <c r="A12" s="69"/>
      <c r="B12" s="66"/>
      <c r="C12" s="67"/>
      <c r="D12" s="67"/>
      <c r="E12" s="65"/>
      <c r="F12" s="68"/>
      <c r="G12" s="68"/>
      <c r="H12" s="68"/>
      <c r="I12" s="321"/>
    </row>
    <row r="13" spans="1:9" s="2" customFormat="1" ht="24.75" customHeight="1" thickBot="1">
      <c r="A13" s="69"/>
      <c r="B13" s="131" t="s">
        <v>93</v>
      </c>
      <c r="G13" s="68"/>
      <c r="H13" s="68"/>
      <c r="I13" s="321"/>
    </row>
    <row r="14" spans="1:9" s="2" customFormat="1" ht="24.75" customHeight="1">
      <c r="A14" s="69"/>
      <c r="B14" s="315" t="s">
        <v>96</v>
      </c>
      <c r="C14" s="311" t="s">
        <v>3</v>
      </c>
      <c r="D14" s="312"/>
      <c r="E14" s="312"/>
      <c r="F14" s="312"/>
      <c r="G14" s="313"/>
      <c r="H14" s="68"/>
      <c r="I14" s="321"/>
    </row>
    <row r="15" spans="1:9" s="2" customFormat="1" ht="30" customHeight="1">
      <c r="A15" s="69"/>
      <c r="B15" s="316"/>
      <c r="C15" s="300"/>
      <c r="D15" s="301"/>
      <c r="E15" s="301"/>
      <c r="F15" s="301"/>
      <c r="G15" s="302"/>
      <c r="H15" s="68"/>
      <c r="I15" s="319"/>
    </row>
    <row r="16" spans="1:9" ht="40.5" customHeight="1">
      <c r="A16" s="69"/>
      <c r="B16" s="73" t="s">
        <v>97</v>
      </c>
      <c r="C16" s="303"/>
      <c r="D16" s="304"/>
      <c r="E16" s="304"/>
      <c r="F16" s="304"/>
      <c r="G16" s="305"/>
      <c r="H16" s="68"/>
      <c r="I16" s="319"/>
    </row>
    <row r="17" spans="1:9" ht="35.25" customHeight="1">
      <c r="A17" s="69"/>
      <c r="B17" s="73" t="s">
        <v>95</v>
      </c>
      <c r="C17" s="303"/>
      <c r="D17" s="304"/>
      <c r="E17" s="304"/>
      <c r="F17" s="304"/>
      <c r="G17" s="305"/>
      <c r="H17" s="68"/>
      <c r="I17" s="320"/>
    </row>
    <row r="18" spans="1:8" ht="34.5" customHeight="1" thickBot="1">
      <c r="A18" s="69"/>
      <c r="B18" s="317" t="s">
        <v>94</v>
      </c>
      <c r="C18" s="306"/>
      <c r="D18" s="307"/>
      <c r="E18" s="307"/>
      <c r="F18" s="307"/>
      <c r="G18" s="308"/>
      <c r="H18" s="68"/>
    </row>
    <row r="19" spans="1:8" ht="24.75" customHeight="1">
      <c r="A19" s="69"/>
      <c r="B19" s="68"/>
      <c r="C19" s="174"/>
      <c r="D19" s="174"/>
      <c r="E19" s="174"/>
      <c r="F19" s="174"/>
      <c r="G19" s="68"/>
      <c r="H19" s="68"/>
    </row>
    <row r="20" spans="1:9" ht="24.75" customHeight="1">
      <c r="A20" s="65"/>
      <c r="B20" s="174"/>
      <c r="C20" s="177"/>
      <c r="D20" s="177"/>
      <c r="E20" s="177"/>
      <c r="F20" s="177"/>
      <c r="G20" s="68"/>
      <c r="H20" s="68"/>
      <c r="I20" s="68"/>
    </row>
    <row r="21" spans="1:9" s="2" customFormat="1" ht="24.75" customHeight="1">
      <c r="A21" s="56"/>
      <c r="B21" s="137"/>
      <c r="C21" s="174"/>
      <c r="D21" s="174"/>
      <c r="E21" s="174"/>
      <c r="F21" s="174"/>
      <c r="G21"/>
      <c r="H21"/>
      <c r="I21"/>
    </row>
    <row r="22" spans="1:9" s="2" customFormat="1" ht="24.75" customHeight="1">
      <c r="A22" s="56"/>
      <c r="B22" s="137"/>
      <c r="C22" s="310"/>
      <c r="D22" s="310"/>
      <c r="E22" s="310"/>
      <c r="F22" s="1"/>
      <c r="G22" s="309"/>
      <c r="H22" s="309"/>
      <c r="I22" s="309"/>
    </row>
    <row r="23" spans="1:9" s="2" customFormat="1" ht="24.75" customHeight="1">
      <c r="A23" s="59"/>
      <c r="B23" s="82"/>
      <c r="C23"/>
      <c r="D23" s="309"/>
      <c r="E23" s="309"/>
      <c r="F23" s="309"/>
      <c r="G23" s="309"/>
      <c r="H23" s="309"/>
      <c r="I23" s="309"/>
    </row>
    <row r="24" spans="1:9" ht="24.75" customHeight="1">
      <c r="A24" s="60"/>
      <c r="B24"/>
      <c r="C24"/>
      <c r="D24" s="298"/>
      <c r="E24" s="299"/>
      <c r="F24" s="299"/>
      <c r="G24" s="10"/>
      <c r="H24" s="10"/>
      <c r="I24" s="10"/>
    </row>
    <row r="25" spans="1:9" ht="18" customHeight="1">
      <c r="A25" s="80"/>
      <c r="B25" s="80"/>
      <c r="C25" s="61"/>
      <c r="D25" s="61"/>
      <c r="E25" s="58"/>
      <c r="F25" s="57"/>
      <c r="G25" s="57"/>
      <c r="H25" s="57"/>
      <c r="I25" s="57"/>
    </row>
    <row r="26" spans="1:10" s="6" customFormat="1" ht="18.75" customHeight="1">
      <c r="A26" s="81"/>
      <c r="B26" s="81"/>
      <c r="C26" s="81"/>
      <c r="D26" s="70"/>
      <c r="E26" s="53"/>
      <c r="F26" s="81"/>
      <c r="G26" s="81"/>
      <c r="H26" s="81"/>
      <c r="I26" s="81"/>
      <c r="J26" s="7"/>
    </row>
    <row r="27" ht="27" customHeight="1">
      <c r="E27" s="1"/>
    </row>
    <row r="28" spans="5:9" ht="24" customHeight="1">
      <c r="E28" s="1"/>
      <c r="G28" s="8"/>
      <c r="H28" s="8"/>
      <c r="I28" s="6"/>
    </row>
    <row r="29" ht="18.75" customHeight="1">
      <c r="E29" s="1"/>
    </row>
    <row r="30" spans="5:8" ht="17.25">
      <c r="E30" s="1"/>
      <c r="G30" s="5"/>
      <c r="H30" s="5"/>
    </row>
  </sheetData>
  <sheetProtection/>
  <mergeCells count="13">
    <mergeCell ref="E24:F24"/>
    <mergeCell ref="C15:G15"/>
    <mergeCell ref="C16:G16"/>
    <mergeCell ref="C17:G17"/>
    <mergeCell ref="C18:G18"/>
    <mergeCell ref="B14:B15"/>
    <mergeCell ref="C21:F21"/>
    <mergeCell ref="I10:I14"/>
    <mergeCell ref="C19:F19"/>
    <mergeCell ref="C4:E4"/>
    <mergeCell ref="F4:G4"/>
    <mergeCell ref="B20:F20"/>
    <mergeCell ref="C14:G14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J85"/>
  <sheetViews>
    <sheetView zoomScaleSheetLayoutView="100" zoomScalePageLayoutView="0" workbookViewId="0" topLeftCell="A1">
      <selection activeCell="K4" sqref="K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0" t="s">
        <v>60</v>
      </c>
    </row>
    <row r="3" ht="11.25" customHeight="1" thickBot="1"/>
    <row r="4" spans="2:13" ht="30" customHeight="1" thickBot="1">
      <c r="B4" s="39"/>
      <c r="C4" s="197" t="s">
        <v>25</v>
      </c>
      <c r="D4" s="199"/>
      <c r="E4" s="314"/>
      <c r="F4" s="198"/>
      <c r="G4" s="198"/>
      <c r="H4" s="198"/>
      <c r="I4" s="198"/>
      <c r="J4" s="199"/>
      <c r="K4" s="112"/>
      <c r="L4" s="195"/>
      <c r="M4" s="196"/>
    </row>
    <row r="5" spans="2:13" ht="30" customHeight="1">
      <c r="B5" s="49"/>
      <c r="C5" s="202"/>
      <c r="D5" s="202"/>
      <c r="E5" s="202"/>
      <c r="F5" s="202"/>
      <c r="G5" s="202"/>
      <c r="H5" s="202"/>
      <c r="I5" s="202"/>
      <c r="J5" s="202"/>
      <c r="K5" s="111"/>
      <c r="L5" s="195"/>
      <c r="M5" s="196"/>
    </row>
    <row r="6" ht="15" customHeight="1" thickBot="1">
      <c r="AJ6" s="38"/>
    </row>
    <row r="7" spans="1:32" ht="22.5" customHeight="1">
      <c r="A7" s="186" t="s">
        <v>2</v>
      </c>
      <c r="B7" s="190" t="s">
        <v>23</v>
      </c>
      <c r="C7" s="191"/>
      <c r="D7" s="192"/>
      <c r="E7" s="184" t="s">
        <v>27</v>
      </c>
      <c r="F7" s="188"/>
      <c r="G7" s="184" t="s">
        <v>1</v>
      </c>
      <c r="H7" s="184" t="s">
        <v>5</v>
      </c>
      <c r="I7" s="184" t="s">
        <v>24</v>
      </c>
      <c r="J7" s="184" t="s">
        <v>3</v>
      </c>
      <c r="K7" s="200" t="s">
        <v>22</v>
      </c>
      <c r="L7" s="203" t="s">
        <v>4</v>
      </c>
      <c r="M7" s="200" t="s">
        <v>51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220" t="s">
        <v>41</v>
      </c>
    </row>
    <row r="8" spans="1:32" ht="22.5" customHeight="1" thickBot="1">
      <c r="A8" s="187"/>
      <c r="B8" s="48" t="s">
        <v>26</v>
      </c>
      <c r="C8" s="193" t="s">
        <v>40</v>
      </c>
      <c r="D8" s="194"/>
      <c r="E8" s="189"/>
      <c r="F8" s="189"/>
      <c r="G8" s="185"/>
      <c r="H8" s="185"/>
      <c r="I8" s="205"/>
      <c r="J8" s="185"/>
      <c r="K8" s="201"/>
      <c r="L8" s="204"/>
      <c r="M8" s="201"/>
      <c r="N8" s="10"/>
      <c r="O8" s="10" t="s">
        <v>28</v>
      </c>
      <c r="P8" s="10" t="s">
        <v>30</v>
      </c>
      <c r="Q8" s="10" t="s">
        <v>31</v>
      </c>
      <c r="R8" s="10" t="s">
        <v>33</v>
      </c>
      <c r="S8" s="10" t="s">
        <v>32</v>
      </c>
      <c r="T8" s="10" t="s">
        <v>29</v>
      </c>
      <c r="U8" s="10" t="s">
        <v>34</v>
      </c>
      <c r="V8" s="10"/>
      <c r="W8" s="10"/>
      <c r="X8" s="10"/>
      <c r="Y8" s="10"/>
      <c r="Z8" s="10" t="s">
        <v>35</v>
      </c>
      <c r="AA8" s="10"/>
      <c r="AB8" s="10"/>
      <c r="AC8" s="10"/>
      <c r="AD8" s="10"/>
      <c r="AE8" s="10" t="s">
        <v>36</v>
      </c>
      <c r="AF8" s="221"/>
    </row>
    <row r="9" spans="1:32" ht="21.75" customHeight="1">
      <c r="A9" s="29">
        <v>1</v>
      </c>
      <c r="B9" s="36"/>
      <c r="C9" s="208"/>
      <c r="D9" s="209"/>
      <c r="E9" s="206"/>
      <c r="F9" s="207"/>
      <c r="G9" s="27"/>
      <c r="H9" s="45"/>
      <c r="I9" s="32"/>
      <c r="J9" s="35"/>
      <c r="K9" s="40"/>
      <c r="L9" s="83"/>
      <c r="M9" s="89"/>
      <c r="N9" s="10">
        <f>LEFT(K9,3)</f>
      </c>
      <c r="O9" s="10">
        <f>IF(N9="",0,IF(N9="埼玉県",0,1))</f>
        <v>0</v>
      </c>
      <c r="P9" s="10">
        <f>MID(K9,4,2)</f>
      </c>
      <c r="Q9" s="10">
        <f aca="true" t="shared" si="0" ref="Q9:Q28">IF(P9="さい",MID(K9,4,7),P9)</f>
      </c>
      <c r="R9" s="10" t="e">
        <f>IF(#REF!="","",LEFT(#REF!,7))</f>
        <v>#REF!</v>
      </c>
      <c r="S9" s="10" t="e">
        <f>IF(R9="","",VLOOKUP(#REF!,#REF!,2))</f>
        <v>#REF!</v>
      </c>
      <c r="T9" s="10" t="e">
        <f>IF(S9="さい",0,IF(P9=S9,0,1))</f>
        <v>#REF!</v>
      </c>
      <c r="U9" s="10" t="e">
        <f>IF(R9="さいたま市浦和","さいたま市浦和","")</f>
        <v>#REF!</v>
      </c>
      <c r="V9" s="10" t="e">
        <f>IF(R9="さいたま市浦和","さいたま市南区","")</f>
        <v>#REF!</v>
      </c>
      <c r="W9" s="10" t="e">
        <f>IF(R9="さいたま市浦和","さいたま市緑区","")</f>
        <v>#REF!</v>
      </c>
      <c r="X9" s="10" t="e">
        <f>IF(R9="さいたま市浦和","さいたま市桜区","")</f>
        <v>#REF!</v>
      </c>
      <c r="Y9" s="10" t="e">
        <f>IF(R9="さいたま市浦和",IF(Q9=U9,0,IF(Q9=V9,0,IF(Q9=W9,0,IF(Q9=X9,0,1)))),0)</f>
        <v>#REF!</v>
      </c>
      <c r="Z9" s="10" t="e">
        <f>IF(R9="さいたま市大宮","さいたま市大宮","")</f>
        <v>#REF!</v>
      </c>
      <c r="AA9" s="10" t="e">
        <f>IF(R9="さいたま市大宮","さいたま市北区","")</f>
        <v>#REF!</v>
      </c>
      <c r="AB9" s="10" t="e">
        <f>IF(R9="さいたま市大宮","さいたま市西区","")</f>
        <v>#REF!</v>
      </c>
      <c r="AC9" s="10" t="e">
        <f>IF(R9="さいたま市大宮","さいたま市見沼","")</f>
        <v>#REF!</v>
      </c>
      <c r="AD9" s="10" t="e">
        <f>IF(R9="さいたま市大宮",IF(Q9=Z9,0,IF(Q9=AA9,0,IF(Q9=AB9,0,IF(Q9=AC9,0,1)))),0)</f>
        <v>#REF!</v>
      </c>
      <c r="AE9" s="10" t="e">
        <f>IF(R9="さいたま市与野","さいたま市中央","")</f>
        <v>#REF!</v>
      </c>
      <c r="AF9" s="86"/>
    </row>
    <row r="10" spans="1:32" ht="21.75" customHeight="1">
      <c r="A10" s="30">
        <v>2</v>
      </c>
      <c r="B10" s="36"/>
      <c r="C10" s="178"/>
      <c r="D10" s="179"/>
      <c r="E10" s="180"/>
      <c r="F10" s="181"/>
      <c r="G10" s="27"/>
      <c r="H10" s="28"/>
      <c r="I10" s="32"/>
      <c r="J10" s="35"/>
      <c r="K10" s="41"/>
      <c r="L10" s="84"/>
      <c r="M10" s="14"/>
      <c r="N10" s="10">
        <f aca="true" t="shared" si="1" ref="N10:N28">LEFT(K10,3)</f>
      </c>
      <c r="O10" s="10">
        <f aca="true" t="shared" si="2" ref="O10:O28">IF(N10="",0,IF(N10="埼玉県",0,1))</f>
        <v>0</v>
      </c>
      <c r="P10" s="10">
        <f aca="true" t="shared" si="3" ref="P10:P28">MID(K10,4,2)</f>
      </c>
      <c r="Q10" s="10">
        <f t="shared" si="0"/>
      </c>
      <c r="R10" s="10" t="e">
        <f>IF(#REF!="","",LEFT(#REF!,7))</f>
        <v>#REF!</v>
      </c>
      <c r="S10" s="10" t="e">
        <f>IF(R10="","",VLOOKUP(#REF!,#REF!,2))</f>
        <v>#REF!</v>
      </c>
      <c r="T10" s="10" t="e">
        <f aca="true" t="shared" si="4" ref="T10:T28">IF(S10="さい",0,IF(P10=S10,0,1))</f>
        <v>#REF!</v>
      </c>
      <c r="U10" s="10" t="e">
        <f aca="true" t="shared" si="5" ref="U10:U28">IF(R10="さいたま市浦和","さいたま市浦和","")</f>
        <v>#REF!</v>
      </c>
      <c r="V10" s="10" t="e">
        <f aca="true" t="shared" si="6" ref="V10:V28">IF(R10="さいたま市浦和","さいたま市南区","")</f>
        <v>#REF!</v>
      </c>
      <c r="W10" s="10" t="e">
        <f aca="true" t="shared" si="7" ref="W10:W28">IF(R10="さいたま市浦和","さいたま市緑区","")</f>
        <v>#REF!</v>
      </c>
      <c r="X10" s="10" t="e">
        <f aca="true" t="shared" si="8" ref="X10:X28">IF(R10="さいたま市浦和","さいたま市桜区","")</f>
        <v>#REF!</v>
      </c>
      <c r="Y10" s="10" t="e">
        <f aca="true" t="shared" si="9" ref="Y10:Y28">IF(R10="さいたま市浦和",IF(Q10=U10,0,IF(Q10=V10,0,IF(Q10=W10,0,IF(Q10=X10,0,1)))),0)</f>
        <v>#REF!</v>
      </c>
      <c r="Z10" s="10" t="e">
        <f aca="true" t="shared" si="10" ref="Z10:Z28">IF(R10="さいたま市大宮","さいたま市大宮","")</f>
        <v>#REF!</v>
      </c>
      <c r="AA10" s="10" t="e">
        <f aca="true" t="shared" si="11" ref="AA10:AA28">IF(R10="さいたま市大宮","さいたま市北区","")</f>
        <v>#REF!</v>
      </c>
      <c r="AB10" s="10" t="e">
        <f aca="true" t="shared" si="12" ref="AB10:AB28">IF(R10="さいたま市大宮","さいたま市西区","")</f>
        <v>#REF!</v>
      </c>
      <c r="AC10" s="10" t="e">
        <f aca="true" t="shared" si="13" ref="AC10:AC28">IF(R10="さいたま市大宮","さいたま市見沼","")</f>
        <v>#REF!</v>
      </c>
      <c r="AD10" s="10" t="e">
        <f aca="true" t="shared" si="14" ref="AD10:AD28">IF(R10="さいたま市大宮",IF(Q10=Z10,0,IF(Q10=AA10,0,IF(Q10=AB10,0,IF(Q10=AC10,0,1)))),0)</f>
        <v>#REF!</v>
      </c>
      <c r="AE10" s="10" t="e">
        <f aca="true" t="shared" si="15" ref="AE10:AE28">IF(R10="さいたま市与野","さいたま市中央","")</f>
        <v>#REF!</v>
      </c>
      <c r="AF10" s="87"/>
    </row>
    <row r="11" spans="1:32" ht="21.75" customHeight="1">
      <c r="A11" s="30">
        <v>3</v>
      </c>
      <c r="B11" s="36"/>
      <c r="C11" s="178"/>
      <c r="D11" s="179"/>
      <c r="E11" s="180"/>
      <c r="F11" s="181"/>
      <c r="G11" s="27"/>
      <c r="H11" s="28"/>
      <c r="I11" s="32"/>
      <c r="J11" s="35"/>
      <c r="K11" s="41"/>
      <c r="L11" s="84"/>
      <c r="M11" s="14"/>
      <c r="N11" s="10">
        <f t="shared" si="1"/>
      </c>
      <c r="O11" s="10">
        <f t="shared" si="2"/>
        <v>0</v>
      </c>
      <c r="P11" s="10">
        <f t="shared" si="3"/>
      </c>
      <c r="Q11" s="10">
        <f t="shared" si="0"/>
      </c>
      <c r="R11" s="10" t="e">
        <f>IF(#REF!="","",LEFT(#REF!,7))</f>
        <v>#REF!</v>
      </c>
      <c r="S11" s="10" t="e">
        <f>IF(R11="","",VLOOKUP(#REF!,#REF!,2))</f>
        <v>#REF!</v>
      </c>
      <c r="T11" s="10" t="e">
        <f t="shared" si="4"/>
        <v>#REF!</v>
      </c>
      <c r="U11" s="10" t="e">
        <f t="shared" si="5"/>
        <v>#REF!</v>
      </c>
      <c r="V11" s="10" t="e">
        <f t="shared" si="6"/>
        <v>#REF!</v>
      </c>
      <c r="W11" s="10" t="e">
        <f t="shared" si="7"/>
        <v>#REF!</v>
      </c>
      <c r="X11" s="10" t="e">
        <f t="shared" si="8"/>
        <v>#REF!</v>
      </c>
      <c r="Y11" s="10" t="e">
        <f t="shared" si="9"/>
        <v>#REF!</v>
      </c>
      <c r="Z11" s="10" t="e">
        <f t="shared" si="10"/>
        <v>#REF!</v>
      </c>
      <c r="AA11" s="10" t="e">
        <f t="shared" si="11"/>
        <v>#REF!</v>
      </c>
      <c r="AB11" s="10" t="e">
        <f t="shared" si="12"/>
        <v>#REF!</v>
      </c>
      <c r="AC11" s="10" t="e">
        <f t="shared" si="13"/>
        <v>#REF!</v>
      </c>
      <c r="AD11" s="10" t="e">
        <f t="shared" si="14"/>
        <v>#REF!</v>
      </c>
      <c r="AE11" s="10" t="e">
        <f t="shared" si="15"/>
        <v>#REF!</v>
      </c>
      <c r="AF11" s="87"/>
    </row>
    <row r="12" spans="1:32" ht="21.75" customHeight="1">
      <c r="A12" s="30">
        <v>4</v>
      </c>
      <c r="B12" s="36"/>
      <c r="C12" s="178"/>
      <c r="D12" s="179"/>
      <c r="E12" s="180"/>
      <c r="F12" s="181"/>
      <c r="G12" s="27"/>
      <c r="H12" s="28"/>
      <c r="I12" s="32"/>
      <c r="J12" s="35"/>
      <c r="K12" s="41"/>
      <c r="L12" s="84"/>
      <c r="M12" s="14"/>
      <c r="N12" s="10">
        <f t="shared" si="1"/>
      </c>
      <c r="O12" s="10">
        <f t="shared" si="2"/>
        <v>0</v>
      </c>
      <c r="P12" s="10">
        <f t="shared" si="3"/>
      </c>
      <c r="Q12" s="10">
        <f t="shared" si="0"/>
      </c>
      <c r="R12" s="10" t="e">
        <f>IF(#REF!="","",LEFT(#REF!,7))</f>
        <v>#REF!</v>
      </c>
      <c r="S12" s="10" t="e">
        <f>IF(R12="","",VLOOKUP(#REF!,#REF!,2))</f>
        <v>#REF!</v>
      </c>
      <c r="T12" s="10" t="e">
        <f t="shared" si="4"/>
        <v>#REF!</v>
      </c>
      <c r="U12" s="10" t="e">
        <f t="shared" si="5"/>
        <v>#REF!</v>
      </c>
      <c r="V12" s="10" t="e">
        <f t="shared" si="6"/>
        <v>#REF!</v>
      </c>
      <c r="W12" s="10" t="e">
        <f t="shared" si="7"/>
        <v>#REF!</v>
      </c>
      <c r="X12" s="10" t="e">
        <f t="shared" si="8"/>
        <v>#REF!</v>
      </c>
      <c r="Y12" s="10" t="e">
        <f t="shared" si="9"/>
        <v>#REF!</v>
      </c>
      <c r="Z12" s="10" t="e">
        <f t="shared" si="10"/>
        <v>#REF!</v>
      </c>
      <c r="AA12" s="10" t="e">
        <f t="shared" si="11"/>
        <v>#REF!</v>
      </c>
      <c r="AB12" s="10" t="e">
        <f t="shared" si="12"/>
        <v>#REF!</v>
      </c>
      <c r="AC12" s="10" t="e">
        <f t="shared" si="13"/>
        <v>#REF!</v>
      </c>
      <c r="AD12" s="10" t="e">
        <f t="shared" si="14"/>
        <v>#REF!</v>
      </c>
      <c r="AE12" s="10" t="e">
        <f t="shared" si="15"/>
        <v>#REF!</v>
      </c>
      <c r="AF12" s="87"/>
    </row>
    <row r="13" spans="1:32" ht="21.75" customHeight="1">
      <c r="A13" s="30">
        <v>5</v>
      </c>
      <c r="B13" s="36"/>
      <c r="C13" s="178"/>
      <c r="D13" s="179"/>
      <c r="E13" s="180"/>
      <c r="F13" s="181"/>
      <c r="G13" s="27"/>
      <c r="H13" s="28"/>
      <c r="I13" s="32"/>
      <c r="J13" s="35"/>
      <c r="K13" s="41"/>
      <c r="L13" s="84"/>
      <c r="M13" s="14"/>
      <c r="N13" s="10">
        <f t="shared" si="1"/>
      </c>
      <c r="O13" s="10">
        <f t="shared" si="2"/>
        <v>0</v>
      </c>
      <c r="P13" s="10">
        <f t="shared" si="3"/>
      </c>
      <c r="Q13" s="10">
        <f t="shared" si="0"/>
      </c>
      <c r="R13" s="10" t="e">
        <f>IF(#REF!="","",LEFT(#REF!,7))</f>
        <v>#REF!</v>
      </c>
      <c r="S13" s="10" t="e">
        <f>IF(R13="","",VLOOKUP(#REF!,#REF!,2))</f>
        <v>#REF!</v>
      </c>
      <c r="T13" s="10" t="e">
        <f t="shared" si="4"/>
        <v>#REF!</v>
      </c>
      <c r="U13" s="10" t="e">
        <f t="shared" si="5"/>
        <v>#REF!</v>
      </c>
      <c r="V13" s="10" t="e">
        <f t="shared" si="6"/>
        <v>#REF!</v>
      </c>
      <c r="W13" s="10" t="e">
        <f t="shared" si="7"/>
        <v>#REF!</v>
      </c>
      <c r="X13" s="10" t="e">
        <f t="shared" si="8"/>
        <v>#REF!</v>
      </c>
      <c r="Y13" s="10" t="e">
        <f t="shared" si="9"/>
        <v>#REF!</v>
      </c>
      <c r="Z13" s="10" t="e">
        <f t="shared" si="10"/>
        <v>#REF!</v>
      </c>
      <c r="AA13" s="10" t="e">
        <f t="shared" si="11"/>
        <v>#REF!</v>
      </c>
      <c r="AB13" s="10" t="e">
        <f t="shared" si="12"/>
        <v>#REF!</v>
      </c>
      <c r="AC13" s="10" t="e">
        <f t="shared" si="13"/>
        <v>#REF!</v>
      </c>
      <c r="AD13" s="10" t="e">
        <f t="shared" si="14"/>
        <v>#REF!</v>
      </c>
      <c r="AE13" s="10" t="e">
        <f t="shared" si="15"/>
        <v>#REF!</v>
      </c>
      <c r="AF13" s="87"/>
    </row>
    <row r="14" spans="1:32" ht="21.75" customHeight="1">
      <c r="A14" s="30">
        <v>6</v>
      </c>
      <c r="B14" s="36"/>
      <c r="C14" s="178"/>
      <c r="D14" s="179"/>
      <c r="E14" s="180"/>
      <c r="F14" s="181"/>
      <c r="G14" s="27"/>
      <c r="H14" s="28"/>
      <c r="I14" s="32"/>
      <c r="J14" s="35"/>
      <c r="K14" s="41"/>
      <c r="L14" s="84"/>
      <c r="M14" s="14"/>
      <c r="N14" s="10">
        <f t="shared" si="1"/>
      </c>
      <c r="O14" s="10">
        <f t="shared" si="2"/>
        <v>0</v>
      </c>
      <c r="P14" s="10">
        <f t="shared" si="3"/>
      </c>
      <c r="Q14" s="10">
        <f t="shared" si="0"/>
      </c>
      <c r="R14" s="10" t="e">
        <f>IF(#REF!="","",LEFT(#REF!,7))</f>
        <v>#REF!</v>
      </c>
      <c r="S14" s="10" t="e">
        <f>IF(R14="","",VLOOKUP(#REF!,#REF!,2))</f>
        <v>#REF!</v>
      </c>
      <c r="T14" s="10" t="e">
        <f t="shared" si="4"/>
        <v>#REF!</v>
      </c>
      <c r="U14" s="10" t="e">
        <f t="shared" si="5"/>
        <v>#REF!</v>
      </c>
      <c r="V14" s="10" t="e">
        <f t="shared" si="6"/>
        <v>#REF!</v>
      </c>
      <c r="W14" s="10" t="e">
        <f t="shared" si="7"/>
        <v>#REF!</v>
      </c>
      <c r="X14" s="10" t="e">
        <f t="shared" si="8"/>
        <v>#REF!</v>
      </c>
      <c r="Y14" s="10" t="e">
        <f t="shared" si="9"/>
        <v>#REF!</v>
      </c>
      <c r="Z14" s="10" t="e">
        <f t="shared" si="10"/>
        <v>#REF!</v>
      </c>
      <c r="AA14" s="10" t="e">
        <f t="shared" si="11"/>
        <v>#REF!</v>
      </c>
      <c r="AB14" s="10" t="e">
        <f t="shared" si="12"/>
        <v>#REF!</v>
      </c>
      <c r="AC14" s="10" t="e">
        <f t="shared" si="13"/>
        <v>#REF!</v>
      </c>
      <c r="AD14" s="10" t="e">
        <f t="shared" si="14"/>
        <v>#REF!</v>
      </c>
      <c r="AE14" s="10" t="e">
        <f t="shared" si="15"/>
        <v>#REF!</v>
      </c>
      <c r="AF14" s="87"/>
    </row>
    <row r="15" spans="1:32" ht="21.75" customHeight="1">
      <c r="A15" s="30">
        <v>7</v>
      </c>
      <c r="B15" s="36"/>
      <c r="C15" s="178"/>
      <c r="D15" s="179"/>
      <c r="E15" s="180"/>
      <c r="F15" s="181"/>
      <c r="G15" s="27"/>
      <c r="H15" s="28"/>
      <c r="I15" s="32"/>
      <c r="J15" s="35"/>
      <c r="K15" s="41"/>
      <c r="L15" s="84"/>
      <c r="M15" s="14"/>
      <c r="N15" s="10">
        <f t="shared" si="1"/>
      </c>
      <c r="O15" s="10">
        <f t="shared" si="2"/>
        <v>0</v>
      </c>
      <c r="P15" s="10">
        <f t="shared" si="3"/>
      </c>
      <c r="Q15" s="10">
        <f t="shared" si="0"/>
      </c>
      <c r="R15" s="10" t="e">
        <f>IF(#REF!="","",LEFT(#REF!,7))</f>
        <v>#REF!</v>
      </c>
      <c r="S15" s="10" t="e">
        <f>IF(R15="","",VLOOKUP(#REF!,#REF!,2))</f>
        <v>#REF!</v>
      </c>
      <c r="T15" s="10" t="e">
        <f t="shared" si="4"/>
        <v>#REF!</v>
      </c>
      <c r="U15" s="10" t="e">
        <f t="shared" si="5"/>
        <v>#REF!</v>
      </c>
      <c r="V15" s="10" t="e">
        <f t="shared" si="6"/>
        <v>#REF!</v>
      </c>
      <c r="W15" s="10" t="e">
        <f t="shared" si="7"/>
        <v>#REF!</v>
      </c>
      <c r="X15" s="10" t="e">
        <f t="shared" si="8"/>
        <v>#REF!</v>
      </c>
      <c r="Y15" s="10" t="e">
        <f t="shared" si="9"/>
        <v>#REF!</v>
      </c>
      <c r="Z15" s="10" t="e">
        <f t="shared" si="10"/>
        <v>#REF!</v>
      </c>
      <c r="AA15" s="10" t="e">
        <f t="shared" si="11"/>
        <v>#REF!</v>
      </c>
      <c r="AB15" s="10" t="e">
        <f t="shared" si="12"/>
        <v>#REF!</v>
      </c>
      <c r="AC15" s="10" t="e">
        <f t="shared" si="13"/>
        <v>#REF!</v>
      </c>
      <c r="AD15" s="10" t="e">
        <f t="shared" si="14"/>
        <v>#REF!</v>
      </c>
      <c r="AE15" s="10" t="e">
        <f t="shared" si="15"/>
        <v>#REF!</v>
      </c>
      <c r="AF15" s="87"/>
    </row>
    <row r="16" spans="1:32" ht="21.75" customHeight="1">
      <c r="A16" s="30">
        <v>8</v>
      </c>
      <c r="B16" s="36"/>
      <c r="C16" s="178"/>
      <c r="D16" s="179"/>
      <c r="E16" s="180"/>
      <c r="F16" s="181"/>
      <c r="G16" s="27"/>
      <c r="H16" s="28"/>
      <c r="I16" s="32"/>
      <c r="J16" s="35"/>
      <c r="K16" s="41"/>
      <c r="L16" s="84"/>
      <c r="M16" s="14"/>
      <c r="N16" s="10">
        <f t="shared" si="1"/>
      </c>
      <c r="O16" s="10">
        <f t="shared" si="2"/>
        <v>0</v>
      </c>
      <c r="P16" s="10">
        <f t="shared" si="3"/>
      </c>
      <c r="Q16" s="10">
        <f t="shared" si="0"/>
      </c>
      <c r="R16" s="10" t="e">
        <f>IF(#REF!="","",LEFT(#REF!,7))</f>
        <v>#REF!</v>
      </c>
      <c r="S16" s="10" t="e">
        <f>IF(R16="","",VLOOKUP(#REF!,#REF!,2))</f>
        <v>#REF!</v>
      </c>
      <c r="T16" s="10" t="e">
        <f t="shared" si="4"/>
        <v>#REF!</v>
      </c>
      <c r="U16" s="10" t="e">
        <f t="shared" si="5"/>
        <v>#REF!</v>
      </c>
      <c r="V16" s="10" t="e">
        <f t="shared" si="6"/>
        <v>#REF!</v>
      </c>
      <c r="W16" s="10" t="e">
        <f t="shared" si="7"/>
        <v>#REF!</v>
      </c>
      <c r="X16" s="10" t="e">
        <f t="shared" si="8"/>
        <v>#REF!</v>
      </c>
      <c r="Y16" s="10" t="e">
        <f t="shared" si="9"/>
        <v>#REF!</v>
      </c>
      <c r="Z16" s="10" t="e">
        <f t="shared" si="10"/>
        <v>#REF!</v>
      </c>
      <c r="AA16" s="10" t="e">
        <f t="shared" si="11"/>
        <v>#REF!</v>
      </c>
      <c r="AB16" s="10" t="e">
        <f t="shared" si="12"/>
        <v>#REF!</v>
      </c>
      <c r="AC16" s="10" t="e">
        <f t="shared" si="13"/>
        <v>#REF!</v>
      </c>
      <c r="AD16" s="10" t="e">
        <f t="shared" si="14"/>
        <v>#REF!</v>
      </c>
      <c r="AE16" s="10" t="e">
        <f t="shared" si="15"/>
        <v>#REF!</v>
      </c>
      <c r="AF16" s="87"/>
    </row>
    <row r="17" spans="1:32" ht="21.75" customHeight="1">
      <c r="A17" s="30">
        <v>9</v>
      </c>
      <c r="B17" s="36"/>
      <c r="C17" s="178"/>
      <c r="D17" s="179"/>
      <c r="E17" s="180"/>
      <c r="F17" s="181"/>
      <c r="G17" s="27"/>
      <c r="H17" s="28"/>
      <c r="I17" s="32"/>
      <c r="J17" s="35"/>
      <c r="K17" s="41"/>
      <c r="L17" s="84"/>
      <c r="M17" s="14"/>
      <c r="N17" s="10">
        <f t="shared" si="1"/>
      </c>
      <c r="O17" s="10">
        <f t="shared" si="2"/>
        <v>0</v>
      </c>
      <c r="P17" s="10">
        <f t="shared" si="3"/>
      </c>
      <c r="Q17" s="10">
        <f t="shared" si="0"/>
      </c>
      <c r="R17" s="10" t="e">
        <f>IF(#REF!="","",LEFT(#REF!,7))</f>
        <v>#REF!</v>
      </c>
      <c r="S17" s="10" t="e">
        <f>IF(R17="","",VLOOKUP(#REF!,#REF!,2))</f>
        <v>#REF!</v>
      </c>
      <c r="T17" s="10" t="e">
        <f t="shared" si="4"/>
        <v>#REF!</v>
      </c>
      <c r="U17" s="10" t="e">
        <f t="shared" si="5"/>
        <v>#REF!</v>
      </c>
      <c r="V17" s="10" t="e">
        <f t="shared" si="6"/>
        <v>#REF!</v>
      </c>
      <c r="W17" s="10" t="e">
        <f t="shared" si="7"/>
        <v>#REF!</v>
      </c>
      <c r="X17" s="10" t="e">
        <f t="shared" si="8"/>
        <v>#REF!</v>
      </c>
      <c r="Y17" s="10" t="e">
        <f t="shared" si="9"/>
        <v>#REF!</v>
      </c>
      <c r="Z17" s="10" t="e">
        <f t="shared" si="10"/>
        <v>#REF!</v>
      </c>
      <c r="AA17" s="10" t="e">
        <f t="shared" si="11"/>
        <v>#REF!</v>
      </c>
      <c r="AB17" s="10" t="e">
        <f t="shared" si="12"/>
        <v>#REF!</v>
      </c>
      <c r="AC17" s="10" t="e">
        <f t="shared" si="13"/>
        <v>#REF!</v>
      </c>
      <c r="AD17" s="10" t="e">
        <f t="shared" si="14"/>
        <v>#REF!</v>
      </c>
      <c r="AE17" s="10" t="e">
        <f t="shared" si="15"/>
        <v>#REF!</v>
      </c>
      <c r="AF17" s="87"/>
    </row>
    <row r="18" spans="1:32" ht="21.75" customHeight="1">
      <c r="A18" s="30">
        <v>10</v>
      </c>
      <c r="B18" s="36"/>
      <c r="C18" s="178"/>
      <c r="D18" s="179"/>
      <c r="E18" s="180"/>
      <c r="F18" s="181"/>
      <c r="G18" s="27"/>
      <c r="H18" s="28"/>
      <c r="I18" s="32"/>
      <c r="J18" s="35"/>
      <c r="K18" s="41"/>
      <c r="L18" s="84"/>
      <c r="M18" s="14"/>
      <c r="N18" s="10">
        <f t="shared" si="1"/>
      </c>
      <c r="O18" s="10">
        <f t="shared" si="2"/>
        <v>0</v>
      </c>
      <c r="P18" s="10">
        <f t="shared" si="3"/>
      </c>
      <c r="Q18" s="10">
        <f t="shared" si="0"/>
      </c>
      <c r="R18" s="10" t="e">
        <f>IF(#REF!="","",LEFT(#REF!,7))</f>
        <v>#REF!</v>
      </c>
      <c r="S18" s="10" t="e">
        <f>IF(R18="","",VLOOKUP(#REF!,#REF!,2))</f>
        <v>#REF!</v>
      </c>
      <c r="T18" s="10" t="e">
        <f t="shared" si="4"/>
        <v>#REF!</v>
      </c>
      <c r="U18" s="10" t="e">
        <f t="shared" si="5"/>
        <v>#REF!</v>
      </c>
      <c r="V18" s="10" t="e">
        <f t="shared" si="6"/>
        <v>#REF!</v>
      </c>
      <c r="W18" s="10" t="e">
        <f t="shared" si="7"/>
        <v>#REF!</v>
      </c>
      <c r="X18" s="10" t="e">
        <f t="shared" si="8"/>
        <v>#REF!</v>
      </c>
      <c r="Y18" s="10" t="e">
        <f t="shared" si="9"/>
        <v>#REF!</v>
      </c>
      <c r="Z18" s="10" t="e">
        <f t="shared" si="10"/>
        <v>#REF!</v>
      </c>
      <c r="AA18" s="10" t="e">
        <f t="shared" si="11"/>
        <v>#REF!</v>
      </c>
      <c r="AB18" s="10" t="e">
        <f t="shared" si="12"/>
        <v>#REF!</v>
      </c>
      <c r="AC18" s="10" t="e">
        <f t="shared" si="13"/>
        <v>#REF!</v>
      </c>
      <c r="AD18" s="10" t="e">
        <f t="shared" si="14"/>
        <v>#REF!</v>
      </c>
      <c r="AE18" s="10" t="e">
        <f t="shared" si="15"/>
        <v>#REF!</v>
      </c>
      <c r="AF18" s="87"/>
    </row>
    <row r="19" spans="1:32" ht="21.75" customHeight="1">
      <c r="A19" s="30">
        <v>11</v>
      </c>
      <c r="B19" s="36"/>
      <c r="C19" s="178"/>
      <c r="D19" s="179"/>
      <c r="E19" s="180"/>
      <c r="F19" s="181"/>
      <c r="G19" s="27"/>
      <c r="H19" s="28"/>
      <c r="I19" s="32"/>
      <c r="J19" s="35"/>
      <c r="K19" s="41"/>
      <c r="L19" s="84"/>
      <c r="M19" s="14"/>
      <c r="N19" s="10">
        <f t="shared" si="1"/>
      </c>
      <c r="O19" s="10">
        <f t="shared" si="2"/>
        <v>0</v>
      </c>
      <c r="P19" s="10">
        <f t="shared" si="3"/>
      </c>
      <c r="Q19" s="10">
        <f t="shared" si="0"/>
      </c>
      <c r="R19" s="10" t="e">
        <f>IF(#REF!="","",LEFT(#REF!,7))</f>
        <v>#REF!</v>
      </c>
      <c r="S19" s="10" t="e">
        <f>IF(R19="","",VLOOKUP(#REF!,#REF!,2))</f>
        <v>#REF!</v>
      </c>
      <c r="T19" s="10" t="e">
        <f t="shared" si="4"/>
        <v>#REF!</v>
      </c>
      <c r="U19" s="10" t="e">
        <f t="shared" si="5"/>
        <v>#REF!</v>
      </c>
      <c r="V19" s="10" t="e">
        <f t="shared" si="6"/>
        <v>#REF!</v>
      </c>
      <c r="W19" s="10" t="e">
        <f t="shared" si="7"/>
        <v>#REF!</v>
      </c>
      <c r="X19" s="10" t="e">
        <f t="shared" si="8"/>
        <v>#REF!</v>
      </c>
      <c r="Y19" s="10" t="e">
        <f t="shared" si="9"/>
        <v>#REF!</v>
      </c>
      <c r="Z19" s="10" t="e">
        <f t="shared" si="10"/>
        <v>#REF!</v>
      </c>
      <c r="AA19" s="10" t="e">
        <f t="shared" si="11"/>
        <v>#REF!</v>
      </c>
      <c r="AB19" s="10" t="e">
        <f t="shared" si="12"/>
        <v>#REF!</v>
      </c>
      <c r="AC19" s="10" t="e">
        <f t="shared" si="13"/>
        <v>#REF!</v>
      </c>
      <c r="AD19" s="10" t="e">
        <f t="shared" si="14"/>
        <v>#REF!</v>
      </c>
      <c r="AE19" s="10" t="e">
        <f t="shared" si="15"/>
        <v>#REF!</v>
      </c>
      <c r="AF19" s="87"/>
    </row>
    <row r="20" spans="1:32" ht="21.75" customHeight="1">
      <c r="A20" s="30">
        <v>12</v>
      </c>
      <c r="B20" s="36"/>
      <c r="C20" s="178"/>
      <c r="D20" s="179"/>
      <c r="E20" s="180"/>
      <c r="F20" s="181"/>
      <c r="G20" s="27"/>
      <c r="H20" s="28"/>
      <c r="I20" s="32"/>
      <c r="J20" s="35"/>
      <c r="K20" s="41"/>
      <c r="L20" s="84"/>
      <c r="M20" s="14"/>
      <c r="N20" s="10">
        <f t="shared" si="1"/>
      </c>
      <c r="O20" s="10">
        <f t="shared" si="2"/>
        <v>0</v>
      </c>
      <c r="P20" s="10">
        <f t="shared" si="3"/>
      </c>
      <c r="Q20" s="10">
        <f t="shared" si="0"/>
      </c>
      <c r="R20" s="10" t="e">
        <f>IF(#REF!="","",LEFT(#REF!,7))</f>
        <v>#REF!</v>
      </c>
      <c r="S20" s="10" t="e">
        <f>IF(R20="","",VLOOKUP(#REF!,#REF!,2))</f>
        <v>#REF!</v>
      </c>
      <c r="T20" s="10" t="e">
        <f t="shared" si="4"/>
        <v>#REF!</v>
      </c>
      <c r="U20" s="10" t="e">
        <f t="shared" si="5"/>
        <v>#REF!</v>
      </c>
      <c r="V20" s="10" t="e">
        <f t="shared" si="6"/>
        <v>#REF!</v>
      </c>
      <c r="W20" s="10" t="e">
        <f t="shared" si="7"/>
        <v>#REF!</v>
      </c>
      <c r="X20" s="10" t="e">
        <f t="shared" si="8"/>
        <v>#REF!</v>
      </c>
      <c r="Y20" s="10" t="e">
        <f t="shared" si="9"/>
        <v>#REF!</v>
      </c>
      <c r="Z20" s="10" t="e">
        <f t="shared" si="10"/>
        <v>#REF!</v>
      </c>
      <c r="AA20" s="10" t="e">
        <f t="shared" si="11"/>
        <v>#REF!</v>
      </c>
      <c r="AB20" s="10" t="e">
        <f t="shared" si="12"/>
        <v>#REF!</v>
      </c>
      <c r="AC20" s="10" t="e">
        <f t="shared" si="13"/>
        <v>#REF!</v>
      </c>
      <c r="AD20" s="10" t="e">
        <f t="shared" si="14"/>
        <v>#REF!</v>
      </c>
      <c r="AE20" s="10" t="e">
        <f t="shared" si="15"/>
        <v>#REF!</v>
      </c>
      <c r="AF20" s="87"/>
    </row>
    <row r="21" spans="1:32" ht="21.75" customHeight="1">
      <c r="A21" s="30">
        <v>13</v>
      </c>
      <c r="B21" s="36"/>
      <c r="C21" s="178"/>
      <c r="D21" s="179"/>
      <c r="E21" s="180"/>
      <c r="F21" s="181"/>
      <c r="G21" s="27"/>
      <c r="H21" s="28"/>
      <c r="I21" s="32"/>
      <c r="J21" s="35"/>
      <c r="K21" s="41"/>
      <c r="L21" s="84"/>
      <c r="M21" s="14"/>
      <c r="N21" s="10">
        <f t="shared" si="1"/>
      </c>
      <c r="O21" s="10">
        <f t="shared" si="2"/>
        <v>0</v>
      </c>
      <c r="P21" s="10">
        <f t="shared" si="3"/>
      </c>
      <c r="Q21" s="10">
        <f t="shared" si="0"/>
      </c>
      <c r="R21" s="10" t="e">
        <f>IF(#REF!="","",LEFT(#REF!,7))</f>
        <v>#REF!</v>
      </c>
      <c r="S21" s="10" t="e">
        <f>IF(R21="","",VLOOKUP(#REF!,#REF!,2))</f>
        <v>#REF!</v>
      </c>
      <c r="T21" s="10" t="e">
        <f t="shared" si="4"/>
        <v>#REF!</v>
      </c>
      <c r="U21" s="10" t="e">
        <f t="shared" si="5"/>
        <v>#REF!</v>
      </c>
      <c r="V21" s="10" t="e">
        <f t="shared" si="6"/>
        <v>#REF!</v>
      </c>
      <c r="W21" s="10" t="e">
        <f t="shared" si="7"/>
        <v>#REF!</v>
      </c>
      <c r="X21" s="10" t="e">
        <f t="shared" si="8"/>
        <v>#REF!</v>
      </c>
      <c r="Y21" s="10" t="e">
        <f t="shared" si="9"/>
        <v>#REF!</v>
      </c>
      <c r="Z21" s="10" t="e">
        <f t="shared" si="10"/>
        <v>#REF!</v>
      </c>
      <c r="AA21" s="10" t="e">
        <f t="shared" si="11"/>
        <v>#REF!</v>
      </c>
      <c r="AB21" s="10" t="e">
        <f t="shared" si="12"/>
        <v>#REF!</v>
      </c>
      <c r="AC21" s="10" t="e">
        <f t="shared" si="13"/>
        <v>#REF!</v>
      </c>
      <c r="AD21" s="10" t="e">
        <f t="shared" si="14"/>
        <v>#REF!</v>
      </c>
      <c r="AE21" s="10" t="e">
        <f t="shared" si="15"/>
        <v>#REF!</v>
      </c>
      <c r="AF21" s="87"/>
    </row>
    <row r="22" spans="1:32" ht="21.75" customHeight="1">
      <c r="A22" s="30">
        <v>14</v>
      </c>
      <c r="B22" s="36"/>
      <c r="C22" s="178"/>
      <c r="D22" s="179"/>
      <c r="E22" s="180"/>
      <c r="F22" s="181"/>
      <c r="G22" s="27"/>
      <c r="H22" s="28"/>
      <c r="I22" s="32"/>
      <c r="J22" s="35"/>
      <c r="K22" s="41"/>
      <c r="L22" s="84"/>
      <c r="M22" s="14"/>
      <c r="N22" s="10">
        <f t="shared" si="1"/>
      </c>
      <c r="O22" s="10">
        <f t="shared" si="2"/>
        <v>0</v>
      </c>
      <c r="P22" s="10">
        <f t="shared" si="3"/>
      </c>
      <c r="Q22" s="10">
        <f t="shared" si="0"/>
      </c>
      <c r="R22" s="10" t="e">
        <f>IF(#REF!="","",LEFT(#REF!,7))</f>
        <v>#REF!</v>
      </c>
      <c r="S22" s="10" t="e">
        <f>IF(R22="","",VLOOKUP(#REF!,#REF!,2))</f>
        <v>#REF!</v>
      </c>
      <c r="T22" s="10" t="e">
        <f t="shared" si="4"/>
        <v>#REF!</v>
      </c>
      <c r="U22" s="10" t="e">
        <f t="shared" si="5"/>
        <v>#REF!</v>
      </c>
      <c r="V22" s="10" t="e">
        <f t="shared" si="6"/>
        <v>#REF!</v>
      </c>
      <c r="W22" s="10" t="e">
        <f t="shared" si="7"/>
        <v>#REF!</v>
      </c>
      <c r="X22" s="10" t="e">
        <f t="shared" si="8"/>
        <v>#REF!</v>
      </c>
      <c r="Y22" s="10" t="e">
        <f t="shared" si="9"/>
        <v>#REF!</v>
      </c>
      <c r="Z22" s="10" t="e">
        <f t="shared" si="10"/>
        <v>#REF!</v>
      </c>
      <c r="AA22" s="10" t="e">
        <f t="shared" si="11"/>
        <v>#REF!</v>
      </c>
      <c r="AB22" s="10" t="e">
        <f t="shared" si="12"/>
        <v>#REF!</v>
      </c>
      <c r="AC22" s="10" t="e">
        <f t="shared" si="13"/>
        <v>#REF!</v>
      </c>
      <c r="AD22" s="10" t="e">
        <f t="shared" si="14"/>
        <v>#REF!</v>
      </c>
      <c r="AE22" s="10" t="e">
        <f t="shared" si="15"/>
        <v>#REF!</v>
      </c>
      <c r="AF22" s="87"/>
    </row>
    <row r="23" spans="1:32" ht="21.75" customHeight="1">
      <c r="A23" s="30">
        <v>15</v>
      </c>
      <c r="B23" s="36"/>
      <c r="C23" s="178"/>
      <c r="D23" s="179"/>
      <c r="E23" s="180"/>
      <c r="F23" s="181"/>
      <c r="G23" s="27"/>
      <c r="H23" s="28"/>
      <c r="I23" s="32"/>
      <c r="J23" s="35"/>
      <c r="K23" s="41"/>
      <c r="L23" s="84"/>
      <c r="M23" s="14"/>
      <c r="N23" s="10">
        <f t="shared" si="1"/>
      </c>
      <c r="O23" s="10">
        <f t="shared" si="2"/>
        <v>0</v>
      </c>
      <c r="P23" s="10">
        <f t="shared" si="3"/>
      </c>
      <c r="Q23" s="10">
        <f t="shared" si="0"/>
      </c>
      <c r="R23" s="10" t="e">
        <f>IF(#REF!="","",LEFT(#REF!,7))</f>
        <v>#REF!</v>
      </c>
      <c r="S23" s="10" t="e">
        <f>IF(R23="","",VLOOKUP(#REF!,#REF!,2))</f>
        <v>#REF!</v>
      </c>
      <c r="T23" s="10" t="e">
        <f t="shared" si="4"/>
        <v>#REF!</v>
      </c>
      <c r="U23" s="10" t="e">
        <f t="shared" si="5"/>
        <v>#REF!</v>
      </c>
      <c r="V23" s="10" t="e">
        <f t="shared" si="6"/>
        <v>#REF!</v>
      </c>
      <c r="W23" s="10" t="e">
        <f t="shared" si="7"/>
        <v>#REF!</v>
      </c>
      <c r="X23" s="10" t="e">
        <f t="shared" si="8"/>
        <v>#REF!</v>
      </c>
      <c r="Y23" s="10" t="e">
        <f t="shared" si="9"/>
        <v>#REF!</v>
      </c>
      <c r="Z23" s="10" t="e">
        <f t="shared" si="10"/>
        <v>#REF!</v>
      </c>
      <c r="AA23" s="10" t="e">
        <f t="shared" si="11"/>
        <v>#REF!</v>
      </c>
      <c r="AB23" s="10" t="e">
        <f t="shared" si="12"/>
        <v>#REF!</v>
      </c>
      <c r="AC23" s="10" t="e">
        <f t="shared" si="13"/>
        <v>#REF!</v>
      </c>
      <c r="AD23" s="10" t="e">
        <f t="shared" si="14"/>
        <v>#REF!</v>
      </c>
      <c r="AE23" s="10" t="e">
        <f t="shared" si="15"/>
        <v>#REF!</v>
      </c>
      <c r="AF23" s="87"/>
    </row>
    <row r="24" spans="1:32" ht="21.75" customHeight="1">
      <c r="A24" s="30">
        <v>16</v>
      </c>
      <c r="B24" s="36"/>
      <c r="C24" s="178"/>
      <c r="D24" s="179"/>
      <c r="E24" s="180"/>
      <c r="F24" s="181"/>
      <c r="G24" s="27"/>
      <c r="H24" s="28"/>
      <c r="I24" s="32"/>
      <c r="J24" s="35"/>
      <c r="K24" s="41"/>
      <c r="L24" s="84"/>
      <c r="M24" s="14"/>
      <c r="N24" s="10">
        <f t="shared" si="1"/>
      </c>
      <c r="O24" s="10">
        <f t="shared" si="2"/>
        <v>0</v>
      </c>
      <c r="P24" s="10">
        <f t="shared" si="3"/>
      </c>
      <c r="Q24" s="10">
        <f t="shared" si="0"/>
      </c>
      <c r="R24" s="10" t="e">
        <f>IF(#REF!="","",LEFT(#REF!,7))</f>
        <v>#REF!</v>
      </c>
      <c r="S24" s="10" t="e">
        <f>IF(R24="","",VLOOKUP(#REF!,#REF!,2))</f>
        <v>#REF!</v>
      </c>
      <c r="T24" s="10" t="e">
        <f t="shared" si="4"/>
        <v>#REF!</v>
      </c>
      <c r="U24" s="10" t="e">
        <f t="shared" si="5"/>
        <v>#REF!</v>
      </c>
      <c r="V24" s="10" t="e">
        <f t="shared" si="6"/>
        <v>#REF!</v>
      </c>
      <c r="W24" s="10" t="e">
        <f t="shared" si="7"/>
        <v>#REF!</v>
      </c>
      <c r="X24" s="10" t="e">
        <f t="shared" si="8"/>
        <v>#REF!</v>
      </c>
      <c r="Y24" s="10" t="e">
        <f t="shared" si="9"/>
        <v>#REF!</v>
      </c>
      <c r="Z24" s="10" t="e">
        <f t="shared" si="10"/>
        <v>#REF!</v>
      </c>
      <c r="AA24" s="10" t="e">
        <f t="shared" si="11"/>
        <v>#REF!</v>
      </c>
      <c r="AB24" s="10" t="e">
        <f t="shared" si="12"/>
        <v>#REF!</v>
      </c>
      <c r="AC24" s="10" t="e">
        <f t="shared" si="13"/>
        <v>#REF!</v>
      </c>
      <c r="AD24" s="10" t="e">
        <f t="shared" si="14"/>
        <v>#REF!</v>
      </c>
      <c r="AE24" s="10" t="e">
        <f t="shared" si="15"/>
        <v>#REF!</v>
      </c>
      <c r="AF24" s="87"/>
    </row>
    <row r="25" spans="1:32" ht="21.75" customHeight="1">
      <c r="A25" s="30">
        <v>17</v>
      </c>
      <c r="B25" s="36"/>
      <c r="C25" s="178"/>
      <c r="D25" s="179"/>
      <c r="E25" s="180"/>
      <c r="F25" s="181"/>
      <c r="G25" s="27"/>
      <c r="H25" s="28"/>
      <c r="I25" s="32"/>
      <c r="J25" s="35"/>
      <c r="K25" s="41"/>
      <c r="L25" s="84"/>
      <c r="M25" s="14"/>
      <c r="N25" s="10">
        <f t="shared" si="1"/>
      </c>
      <c r="O25" s="10">
        <f t="shared" si="2"/>
        <v>0</v>
      </c>
      <c r="P25" s="10">
        <f t="shared" si="3"/>
      </c>
      <c r="Q25" s="10">
        <f t="shared" si="0"/>
      </c>
      <c r="R25" s="10" t="e">
        <f>IF(#REF!="","",LEFT(#REF!,7))</f>
        <v>#REF!</v>
      </c>
      <c r="S25" s="10" t="e">
        <f>IF(R25="","",VLOOKUP(#REF!,#REF!,2))</f>
        <v>#REF!</v>
      </c>
      <c r="T25" s="10" t="e">
        <f t="shared" si="4"/>
        <v>#REF!</v>
      </c>
      <c r="U25" s="10" t="e">
        <f t="shared" si="5"/>
        <v>#REF!</v>
      </c>
      <c r="V25" s="10" t="e">
        <f t="shared" si="6"/>
        <v>#REF!</v>
      </c>
      <c r="W25" s="10" t="e">
        <f t="shared" si="7"/>
        <v>#REF!</v>
      </c>
      <c r="X25" s="10" t="e">
        <f t="shared" si="8"/>
        <v>#REF!</v>
      </c>
      <c r="Y25" s="10" t="e">
        <f t="shared" si="9"/>
        <v>#REF!</v>
      </c>
      <c r="Z25" s="10" t="e">
        <f t="shared" si="10"/>
        <v>#REF!</v>
      </c>
      <c r="AA25" s="10" t="e">
        <f t="shared" si="11"/>
        <v>#REF!</v>
      </c>
      <c r="AB25" s="10" t="e">
        <f t="shared" si="12"/>
        <v>#REF!</v>
      </c>
      <c r="AC25" s="10" t="e">
        <f t="shared" si="13"/>
        <v>#REF!</v>
      </c>
      <c r="AD25" s="10" t="e">
        <f t="shared" si="14"/>
        <v>#REF!</v>
      </c>
      <c r="AE25" s="10" t="e">
        <f t="shared" si="15"/>
        <v>#REF!</v>
      </c>
      <c r="AF25" s="87"/>
    </row>
    <row r="26" spans="1:32" ht="21.75" customHeight="1">
      <c r="A26" s="30">
        <v>18</v>
      </c>
      <c r="B26" s="36"/>
      <c r="C26" s="178"/>
      <c r="D26" s="179"/>
      <c r="E26" s="180"/>
      <c r="F26" s="181"/>
      <c r="G26" s="27"/>
      <c r="H26" s="28"/>
      <c r="I26" s="32"/>
      <c r="J26" s="35"/>
      <c r="K26" s="41"/>
      <c r="L26" s="84"/>
      <c r="M26" s="14"/>
      <c r="N26" s="10">
        <f t="shared" si="1"/>
      </c>
      <c r="O26" s="10">
        <f t="shared" si="2"/>
        <v>0</v>
      </c>
      <c r="P26" s="10">
        <f t="shared" si="3"/>
      </c>
      <c r="Q26" s="10">
        <f t="shared" si="0"/>
      </c>
      <c r="R26" s="10" t="e">
        <f>IF(#REF!="","",LEFT(#REF!,7))</f>
        <v>#REF!</v>
      </c>
      <c r="S26" s="10" t="e">
        <f>IF(R26="","",VLOOKUP(#REF!,#REF!,2))</f>
        <v>#REF!</v>
      </c>
      <c r="T26" s="10" t="e">
        <f t="shared" si="4"/>
        <v>#REF!</v>
      </c>
      <c r="U26" s="10" t="e">
        <f t="shared" si="5"/>
        <v>#REF!</v>
      </c>
      <c r="V26" s="10" t="e">
        <f t="shared" si="6"/>
        <v>#REF!</v>
      </c>
      <c r="W26" s="10" t="e">
        <f t="shared" si="7"/>
        <v>#REF!</v>
      </c>
      <c r="X26" s="10" t="e">
        <f t="shared" si="8"/>
        <v>#REF!</v>
      </c>
      <c r="Y26" s="10" t="e">
        <f t="shared" si="9"/>
        <v>#REF!</v>
      </c>
      <c r="Z26" s="10" t="e">
        <f t="shared" si="10"/>
        <v>#REF!</v>
      </c>
      <c r="AA26" s="10" t="e">
        <f t="shared" si="11"/>
        <v>#REF!</v>
      </c>
      <c r="AB26" s="10" t="e">
        <f t="shared" si="12"/>
        <v>#REF!</v>
      </c>
      <c r="AC26" s="10" t="e">
        <f t="shared" si="13"/>
        <v>#REF!</v>
      </c>
      <c r="AD26" s="10" t="e">
        <f t="shared" si="14"/>
        <v>#REF!</v>
      </c>
      <c r="AE26" s="10" t="e">
        <f t="shared" si="15"/>
        <v>#REF!</v>
      </c>
      <c r="AF26" s="87"/>
    </row>
    <row r="27" spans="1:32" ht="21.75" customHeight="1">
      <c r="A27" s="30">
        <v>19</v>
      </c>
      <c r="B27" s="36"/>
      <c r="C27" s="178"/>
      <c r="D27" s="179"/>
      <c r="E27" s="180"/>
      <c r="F27" s="181"/>
      <c r="G27" s="27"/>
      <c r="H27" s="28"/>
      <c r="I27" s="32"/>
      <c r="J27" s="43"/>
      <c r="K27" s="44"/>
      <c r="L27" s="84"/>
      <c r="M27" s="14"/>
      <c r="N27" s="10">
        <f t="shared" si="1"/>
      </c>
      <c r="O27" s="10">
        <f t="shared" si="2"/>
        <v>0</v>
      </c>
      <c r="P27" s="10">
        <f t="shared" si="3"/>
      </c>
      <c r="Q27" s="10">
        <f t="shared" si="0"/>
      </c>
      <c r="R27" s="10" t="e">
        <f>IF(#REF!="","",LEFT(#REF!,7))</f>
        <v>#REF!</v>
      </c>
      <c r="S27" s="10" t="e">
        <f>IF(R27="","",VLOOKUP(#REF!,#REF!,2))</f>
        <v>#REF!</v>
      </c>
      <c r="T27" s="10" t="e">
        <f t="shared" si="4"/>
        <v>#REF!</v>
      </c>
      <c r="U27" s="10" t="e">
        <f t="shared" si="5"/>
        <v>#REF!</v>
      </c>
      <c r="V27" s="10" t="e">
        <f t="shared" si="6"/>
        <v>#REF!</v>
      </c>
      <c r="W27" s="10" t="e">
        <f t="shared" si="7"/>
        <v>#REF!</v>
      </c>
      <c r="X27" s="10" t="e">
        <f t="shared" si="8"/>
        <v>#REF!</v>
      </c>
      <c r="Y27" s="10" t="e">
        <f t="shared" si="9"/>
        <v>#REF!</v>
      </c>
      <c r="Z27" s="10" t="e">
        <f t="shared" si="10"/>
        <v>#REF!</v>
      </c>
      <c r="AA27" s="10" t="e">
        <f t="shared" si="11"/>
        <v>#REF!</v>
      </c>
      <c r="AB27" s="10" t="e">
        <f t="shared" si="12"/>
        <v>#REF!</v>
      </c>
      <c r="AC27" s="10" t="e">
        <f t="shared" si="13"/>
        <v>#REF!</v>
      </c>
      <c r="AD27" s="10" t="e">
        <f t="shared" si="14"/>
        <v>#REF!</v>
      </c>
      <c r="AE27" s="10" t="e">
        <f t="shared" si="15"/>
        <v>#REF!</v>
      </c>
      <c r="AF27" s="87"/>
    </row>
    <row r="28" spans="1:32" ht="21.75" customHeight="1">
      <c r="A28" s="113">
        <v>20</v>
      </c>
      <c r="B28" s="114"/>
      <c r="C28" s="212"/>
      <c r="D28" s="213"/>
      <c r="E28" s="182"/>
      <c r="F28" s="183"/>
      <c r="G28" s="115"/>
      <c r="H28" s="116"/>
      <c r="I28" s="117"/>
      <c r="J28" s="118"/>
      <c r="K28" s="44"/>
      <c r="L28" s="119"/>
      <c r="M28" s="120"/>
      <c r="N28" s="10">
        <f t="shared" si="1"/>
      </c>
      <c r="O28" s="10">
        <f t="shared" si="2"/>
        <v>0</v>
      </c>
      <c r="P28" s="10">
        <f t="shared" si="3"/>
      </c>
      <c r="Q28" s="10">
        <f t="shared" si="0"/>
      </c>
      <c r="R28" s="10" t="e">
        <f>IF(#REF!="","",LEFT(#REF!,7))</f>
        <v>#REF!</v>
      </c>
      <c r="S28" s="10" t="e">
        <f>IF(R28="","",VLOOKUP(#REF!,#REF!,2))</f>
        <v>#REF!</v>
      </c>
      <c r="T28" s="10" t="e">
        <f t="shared" si="4"/>
        <v>#REF!</v>
      </c>
      <c r="U28" s="10" t="e">
        <f t="shared" si="5"/>
        <v>#REF!</v>
      </c>
      <c r="V28" s="10" t="e">
        <f t="shared" si="6"/>
        <v>#REF!</v>
      </c>
      <c r="W28" s="10" t="e">
        <f t="shared" si="7"/>
        <v>#REF!</v>
      </c>
      <c r="X28" s="10" t="e">
        <f t="shared" si="8"/>
        <v>#REF!</v>
      </c>
      <c r="Y28" s="10" t="e">
        <f t="shared" si="9"/>
        <v>#REF!</v>
      </c>
      <c r="Z28" s="10" t="e">
        <f t="shared" si="10"/>
        <v>#REF!</v>
      </c>
      <c r="AA28" s="10" t="e">
        <f t="shared" si="11"/>
        <v>#REF!</v>
      </c>
      <c r="AB28" s="10" t="e">
        <f t="shared" si="12"/>
        <v>#REF!</v>
      </c>
      <c r="AC28" s="10" t="e">
        <f t="shared" si="13"/>
        <v>#REF!</v>
      </c>
      <c r="AD28" s="10" t="e">
        <f t="shared" si="14"/>
        <v>#REF!</v>
      </c>
      <c r="AE28" s="10" t="e">
        <f t="shared" si="15"/>
        <v>#REF!</v>
      </c>
      <c r="AF28" s="121"/>
    </row>
    <row r="29" spans="1:32" ht="21.75" customHeight="1">
      <c r="A29" s="122">
        <v>21</v>
      </c>
      <c r="B29" s="122"/>
      <c r="C29" s="210"/>
      <c r="D29" s="210"/>
      <c r="E29" s="211"/>
      <c r="F29" s="211"/>
      <c r="G29" s="123"/>
      <c r="H29" s="124"/>
      <c r="I29" s="125"/>
      <c r="J29" s="126"/>
      <c r="K29" s="41"/>
      <c r="L29" s="141"/>
      <c r="M29" s="14"/>
      <c r="N29" s="14">
        <f>LEFT(K29,3)</f>
      </c>
      <c r="O29" s="14">
        <f>IF(N29="",0,IF(N29="埼玉県",0,1))</f>
        <v>0</v>
      </c>
      <c r="P29" s="14">
        <f>MID(K29,4,2)</f>
      </c>
      <c r="Q29" s="14">
        <f aca="true" t="shared" si="16" ref="Q29:Q48">IF(P29="さい",MID(K29,4,7),P29)</f>
      </c>
      <c r="R29" s="14" t="e">
        <f>IF(#REF!="","",LEFT(#REF!,7))</f>
        <v>#REF!</v>
      </c>
      <c r="S29" s="14" t="e">
        <f>IF(R29="","",VLOOKUP(#REF!,#REF!,2))</f>
        <v>#REF!</v>
      </c>
      <c r="T29" s="14" t="e">
        <f>IF(S29="さい",0,IF(P29=S29,0,1))</f>
        <v>#REF!</v>
      </c>
      <c r="U29" s="14" t="e">
        <f>IF(R29="さいたま市浦和","さいたま市浦和","")</f>
        <v>#REF!</v>
      </c>
      <c r="V29" s="14" t="e">
        <f>IF(R29="さいたま市浦和","さいたま市南区","")</f>
        <v>#REF!</v>
      </c>
      <c r="W29" s="14" t="e">
        <f>IF(R29="さいたま市浦和","さいたま市緑区","")</f>
        <v>#REF!</v>
      </c>
      <c r="X29" s="14" t="e">
        <f>IF(R29="さいたま市浦和","さいたま市桜区","")</f>
        <v>#REF!</v>
      </c>
      <c r="Y29" s="14" t="e">
        <f>IF(R29="さいたま市浦和",IF(Q29=U29,0,IF(Q29=V29,0,IF(Q29=W29,0,IF(Q29=X29,0,1)))),0)</f>
        <v>#REF!</v>
      </c>
      <c r="Z29" s="14" t="e">
        <f>IF(R29="さいたま市大宮","さいたま市大宮","")</f>
        <v>#REF!</v>
      </c>
      <c r="AA29" s="14" t="e">
        <f>IF(R29="さいたま市大宮","さいたま市北区","")</f>
        <v>#REF!</v>
      </c>
      <c r="AB29" s="14" t="e">
        <f>IF(R29="さいたま市大宮","さいたま市西区","")</f>
        <v>#REF!</v>
      </c>
      <c r="AC29" s="14" t="e">
        <f>IF(R29="さいたま市大宮","さいたま市見沼","")</f>
        <v>#REF!</v>
      </c>
      <c r="AD29" s="14" t="e">
        <f>IF(R29="さいたま市大宮",IF(Q29=Z29,0,IF(Q29=AA29,0,IF(Q29=AB29,0,IF(Q29=AC29,0,1)))),0)</f>
        <v>#REF!</v>
      </c>
      <c r="AE29" s="14" t="e">
        <f>IF(R29="さいたま市与野","さいたま市中央","")</f>
        <v>#REF!</v>
      </c>
      <c r="AF29" s="14"/>
    </row>
    <row r="30" spans="1:32" ht="21.75" customHeight="1">
      <c r="A30" s="30">
        <v>22</v>
      </c>
      <c r="B30" s="122"/>
      <c r="C30" s="178"/>
      <c r="D30" s="179"/>
      <c r="E30" s="180"/>
      <c r="F30" s="181"/>
      <c r="G30" s="123"/>
      <c r="H30" s="124"/>
      <c r="I30" s="125"/>
      <c r="J30" s="126"/>
      <c r="K30" s="41"/>
      <c r="L30" s="84"/>
      <c r="M30" s="14"/>
      <c r="N30" s="51">
        <f aca="true" t="shared" si="17" ref="N30:N48">LEFT(K30,3)</f>
      </c>
      <c r="O30" s="51">
        <f aca="true" t="shared" si="18" ref="O30:O48">IF(N30="",0,IF(N30="埼玉県",0,1))</f>
        <v>0</v>
      </c>
      <c r="P30" s="51">
        <f aca="true" t="shared" si="19" ref="P30:P48">MID(K30,4,2)</f>
      </c>
      <c r="Q30" s="51">
        <f t="shared" si="16"/>
      </c>
      <c r="R30" s="51" t="e">
        <f>IF(#REF!="","",LEFT(#REF!,7))</f>
        <v>#REF!</v>
      </c>
      <c r="S30" s="51" t="e">
        <f>IF(R30="","",VLOOKUP(#REF!,#REF!,2))</f>
        <v>#REF!</v>
      </c>
      <c r="T30" s="51" t="e">
        <f aca="true" t="shared" si="20" ref="T30:T48">IF(S30="さい",0,IF(P30=S30,0,1))</f>
        <v>#REF!</v>
      </c>
      <c r="U30" s="51" t="e">
        <f aca="true" t="shared" si="21" ref="U30:U48">IF(R30="さいたま市浦和","さいたま市浦和","")</f>
        <v>#REF!</v>
      </c>
      <c r="V30" s="51" t="e">
        <f aca="true" t="shared" si="22" ref="V30:V48">IF(R30="さいたま市浦和","さいたま市南区","")</f>
        <v>#REF!</v>
      </c>
      <c r="W30" s="51" t="e">
        <f aca="true" t="shared" si="23" ref="W30:W48">IF(R30="さいたま市浦和","さいたま市緑区","")</f>
        <v>#REF!</v>
      </c>
      <c r="X30" s="51" t="e">
        <f aca="true" t="shared" si="24" ref="X30:X48">IF(R30="さいたま市浦和","さいたま市桜区","")</f>
        <v>#REF!</v>
      </c>
      <c r="Y30" s="51" t="e">
        <f aca="true" t="shared" si="25" ref="Y30:Y48">IF(R30="さいたま市浦和",IF(Q30=U30,0,IF(Q30=V30,0,IF(Q30=W30,0,IF(Q30=X30,0,1)))),0)</f>
        <v>#REF!</v>
      </c>
      <c r="Z30" s="51" t="e">
        <f aca="true" t="shared" si="26" ref="Z30:Z48">IF(R30="さいたま市大宮","さいたま市大宮","")</f>
        <v>#REF!</v>
      </c>
      <c r="AA30" s="51" t="e">
        <f aca="true" t="shared" si="27" ref="AA30:AA48">IF(R30="さいたま市大宮","さいたま市北区","")</f>
        <v>#REF!</v>
      </c>
      <c r="AB30" s="51" t="e">
        <f aca="true" t="shared" si="28" ref="AB30:AB48">IF(R30="さいたま市大宮","さいたま市西区","")</f>
        <v>#REF!</v>
      </c>
      <c r="AC30" s="51" t="e">
        <f aca="true" t="shared" si="29" ref="AC30:AC48">IF(R30="さいたま市大宮","さいたま市見沼","")</f>
        <v>#REF!</v>
      </c>
      <c r="AD30" s="51" t="e">
        <f aca="true" t="shared" si="30" ref="AD30:AD48">IF(R30="さいたま市大宮",IF(Q30=Z30,0,IF(Q30=AA30,0,IF(Q30=AB30,0,IF(Q30=AC30,0,1)))),0)</f>
        <v>#REF!</v>
      </c>
      <c r="AE30" s="51" t="e">
        <f aca="true" t="shared" si="31" ref="AE30:AE48">IF(R30="さいたま市与野","さいたま市中央","")</f>
        <v>#REF!</v>
      </c>
      <c r="AF30" s="87"/>
    </row>
    <row r="31" spans="1:32" ht="21.75" customHeight="1">
      <c r="A31" s="30">
        <v>23</v>
      </c>
      <c r="B31" s="36"/>
      <c r="C31" s="178"/>
      <c r="D31" s="179"/>
      <c r="E31" s="180"/>
      <c r="F31" s="181"/>
      <c r="G31" s="27"/>
      <c r="H31" s="28"/>
      <c r="I31" s="32"/>
      <c r="J31" s="35"/>
      <c r="K31" s="41"/>
      <c r="L31" s="84"/>
      <c r="M31" s="14"/>
      <c r="N31" s="10">
        <f t="shared" si="17"/>
      </c>
      <c r="O31" s="10">
        <f t="shared" si="18"/>
        <v>0</v>
      </c>
      <c r="P31" s="10">
        <f t="shared" si="19"/>
      </c>
      <c r="Q31" s="10">
        <f t="shared" si="16"/>
      </c>
      <c r="R31" s="10" t="e">
        <f>IF(#REF!="","",LEFT(#REF!,7))</f>
        <v>#REF!</v>
      </c>
      <c r="S31" s="10" t="e">
        <f>IF(R31="","",VLOOKUP(#REF!,#REF!,2))</f>
        <v>#REF!</v>
      </c>
      <c r="T31" s="10" t="e">
        <f t="shared" si="20"/>
        <v>#REF!</v>
      </c>
      <c r="U31" s="10" t="e">
        <f t="shared" si="21"/>
        <v>#REF!</v>
      </c>
      <c r="V31" s="10" t="e">
        <f t="shared" si="22"/>
        <v>#REF!</v>
      </c>
      <c r="W31" s="10" t="e">
        <f t="shared" si="23"/>
        <v>#REF!</v>
      </c>
      <c r="X31" s="10" t="e">
        <f t="shared" si="24"/>
        <v>#REF!</v>
      </c>
      <c r="Y31" s="10" t="e">
        <f t="shared" si="25"/>
        <v>#REF!</v>
      </c>
      <c r="Z31" s="10" t="e">
        <f t="shared" si="26"/>
        <v>#REF!</v>
      </c>
      <c r="AA31" s="10" t="e">
        <f t="shared" si="27"/>
        <v>#REF!</v>
      </c>
      <c r="AB31" s="10" t="e">
        <f t="shared" si="28"/>
        <v>#REF!</v>
      </c>
      <c r="AC31" s="10" t="e">
        <f t="shared" si="29"/>
        <v>#REF!</v>
      </c>
      <c r="AD31" s="10" t="e">
        <f t="shared" si="30"/>
        <v>#REF!</v>
      </c>
      <c r="AE31" s="10" t="e">
        <f t="shared" si="31"/>
        <v>#REF!</v>
      </c>
      <c r="AF31" s="87"/>
    </row>
    <row r="32" spans="1:32" ht="21.75" customHeight="1">
      <c r="A32" s="30">
        <v>24</v>
      </c>
      <c r="B32" s="36"/>
      <c r="C32" s="178"/>
      <c r="D32" s="179"/>
      <c r="E32" s="180"/>
      <c r="F32" s="181"/>
      <c r="G32" s="27"/>
      <c r="H32" s="28"/>
      <c r="I32" s="32"/>
      <c r="J32" s="35"/>
      <c r="K32" s="41"/>
      <c r="L32" s="84"/>
      <c r="M32" s="14"/>
      <c r="N32" s="10">
        <f t="shared" si="17"/>
      </c>
      <c r="O32" s="10">
        <f t="shared" si="18"/>
        <v>0</v>
      </c>
      <c r="P32" s="10">
        <f t="shared" si="19"/>
      </c>
      <c r="Q32" s="10">
        <f t="shared" si="16"/>
      </c>
      <c r="R32" s="10" t="e">
        <f>IF(#REF!="","",LEFT(#REF!,7))</f>
        <v>#REF!</v>
      </c>
      <c r="S32" s="10" t="e">
        <f>IF(R32="","",VLOOKUP(#REF!,#REF!,2))</f>
        <v>#REF!</v>
      </c>
      <c r="T32" s="10" t="e">
        <f t="shared" si="20"/>
        <v>#REF!</v>
      </c>
      <c r="U32" s="10" t="e">
        <f t="shared" si="21"/>
        <v>#REF!</v>
      </c>
      <c r="V32" s="10" t="e">
        <f t="shared" si="22"/>
        <v>#REF!</v>
      </c>
      <c r="W32" s="10" t="e">
        <f t="shared" si="23"/>
        <v>#REF!</v>
      </c>
      <c r="X32" s="10" t="e">
        <f t="shared" si="24"/>
        <v>#REF!</v>
      </c>
      <c r="Y32" s="10" t="e">
        <f t="shared" si="25"/>
        <v>#REF!</v>
      </c>
      <c r="Z32" s="10" t="e">
        <f t="shared" si="26"/>
        <v>#REF!</v>
      </c>
      <c r="AA32" s="10" t="e">
        <f t="shared" si="27"/>
        <v>#REF!</v>
      </c>
      <c r="AB32" s="10" t="e">
        <f t="shared" si="28"/>
        <v>#REF!</v>
      </c>
      <c r="AC32" s="10" t="e">
        <f t="shared" si="29"/>
        <v>#REF!</v>
      </c>
      <c r="AD32" s="10" t="e">
        <f t="shared" si="30"/>
        <v>#REF!</v>
      </c>
      <c r="AE32" s="10" t="e">
        <f t="shared" si="31"/>
        <v>#REF!</v>
      </c>
      <c r="AF32" s="87"/>
    </row>
    <row r="33" spans="1:32" ht="21.75" customHeight="1">
      <c r="A33" s="30">
        <v>25</v>
      </c>
      <c r="B33" s="36"/>
      <c r="C33" s="178"/>
      <c r="D33" s="179"/>
      <c r="E33" s="180"/>
      <c r="F33" s="181"/>
      <c r="G33" s="27"/>
      <c r="H33" s="28"/>
      <c r="I33" s="32"/>
      <c r="J33" s="35"/>
      <c r="K33" s="41"/>
      <c r="L33" s="84"/>
      <c r="M33" s="14"/>
      <c r="N33" s="10">
        <f t="shared" si="17"/>
      </c>
      <c r="O33" s="10">
        <f t="shared" si="18"/>
        <v>0</v>
      </c>
      <c r="P33" s="10">
        <f t="shared" si="19"/>
      </c>
      <c r="Q33" s="10">
        <f t="shared" si="16"/>
      </c>
      <c r="R33" s="10" t="e">
        <f>IF(#REF!="","",LEFT(#REF!,7))</f>
        <v>#REF!</v>
      </c>
      <c r="S33" s="10" t="e">
        <f>IF(R33="","",VLOOKUP(#REF!,#REF!,2))</f>
        <v>#REF!</v>
      </c>
      <c r="T33" s="10" t="e">
        <f t="shared" si="20"/>
        <v>#REF!</v>
      </c>
      <c r="U33" s="10" t="e">
        <f t="shared" si="21"/>
        <v>#REF!</v>
      </c>
      <c r="V33" s="10" t="e">
        <f t="shared" si="22"/>
        <v>#REF!</v>
      </c>
      <c r="W33" s="10" t="e">
        <f t="shared" si="23"/>
        <v>#REF!</v>
      </c>
      <c r="X33" s="10" t="e">
        <f t="shared" si="24"/>
        <v>#REF!</v>
      </c>
      <c r="Y33" s="10" t="e">
        <f t="shared" si="25"/>
        <v>#REF!</v>
      </c>
      <c r="Z33" s="10" t="e">
        <f t="shared" si="26"/>
        <v>#REF!</v>
      </c>
      <c r="AA33" s="10" t="e">
        <f t="shared" si="27"/>
        <v>#REF!</v>
      </c>
      <c r="AB33" s="10" t="e">
        <f t="shared" si="28"/>
        <v>#REF!</v>
      </c>
      <c r="AC33" s="10" t="e">
        <f t="shared" si="29"/>
        <v>#REF!</v>
      </c>
      <c r="AD33" s="10" t="e">
        <f t="shared" si="30"/>
        <v>#REF!</v>
      </c>
      <c r="AE33" s="10" t="e">
        <f t="shared" si="31"/>
        <v>#REF!</v>
      </c>
      <c r="AF33" s="87"/>
    </row>
    <row r="34" spans="1:32" ht="21.75" customHeight="1">
      <c r="A34" s="30">
        <v>26</v>
      </c>
      <c r="B34" s="36"/>
      <c r="C34" s="178"/>
      <c r="D34" s="179"/>
      <c r="E34" s="180"/>
      <c r="F34" s="181"/>
      <c r="G34" s="27"/>
      <c r="H34" s="28"/>
      <c r="I34" s="32"/>
      <c r="J34" s="35"/>
      <c r="K34" s="41"/>
      <c r="L34" s="84"/>
      <c r="M34" s="14"/>
      <c r="N34" s="10">
        <f t="shared" si="17"/>
      </c>
      <c r="O34" s="10">
        <f t="shared" si="18"/>
        <v>0</v>
      </c>
      <c r="P34" s="10">
        <f t="shared" si="19"/>
      </c>
      <c r="Q34" s="10">
        <f t="shared" si="16"/>
      </c>
      <c r="R34" s="10" t="e">
        <f>IF(#REF!="","",LEFT(#REF!,7))</f>
        <v>#REF!</v>
      </c>
      <c r="S34" s="10" t="e">
        <f>IF(R34="","",VLOOKUP(#REF!,#REF!,2))</f>
        <v>#REF!</v>
      </c>
      <c r="T34" s="10" t="e">
        <f t="shared" si="20"/>
        <v>#REF!</v>
      </c>
      <c r="U34" s="10" t="e">
        <f t="shared" si="21"/>
        <v>#REF!</v>
      </c>
      <c r="V34" s="10" t="e">
        <f t="shared" si="22"/>
        <v>#REF!</v>
      </c>
      <c r="W34" s="10" t="e">
        <f t="shared" si="23"/>
        <v>#REF!</v>
      </c>
      <c r="X34" s="10" t="e">
        <f t="shared" si="24"/>
        <v>#REF!</v>
      </c>
      <c r="Y34" s="10" t="e">
        <f t="shared" si="25"/>
        <v>#REF!</v>
      </c>
      <c r="Z34" s="10" t="e">
        <f t="shared" si="26"/>
        <v>#REF!</v>
      </c>
      <c r="AA34" s="10" t="e">
        <f t="shared" si="27"/>
        <v>#REF!</v>
      </c>
      <c r="AB34" s="10" t="e">
        <f t="shared" si="28"/>
        <v>#REF!</v>
      </c>
      <c r="AC34" s="10" t="e">
        <f t="shared" si="29"/>
        <v>#REF!</v>
      </c>
      <c r="AD34" s="10" t="e">
        <f t="shared" si="30"/>
        <v>#REF!</v>
      </c>
      <c r="AE34" s="10" t="e">
        <f t="shared" si="31"/>
        <v>#REF!</v>
      </c>
      <c r="AF34" s="87"/>
    </row>
    <row r="35" spans="1:32" ht="21.75" customHeight="1">
      <c r="A35" s="30">
        <v>27</v>
      </c>
      <c r="B35" s="36"/>
      <c r="C35" s="178"/>
      <c r="D35" s="179"/>
      <c r="E35" s="180"/>
      <c r="F35" s="181"/>
      <c r="G35" s="27"/>
      <c r="H35" s="28"/>
      <c r="I35" s="32"/>
      <c r="J35" s="35"/>
      <c r="K35" s="41"/>
      <c r="L35" s="84"/>
      <c r="M35" s="14"/>
      <c r="N35" s="10">
        <f t="shared" si="17"/>
      </c>
      <c r="O35" s="10">
        <f t="shared" si="18"/>
        <v>0</v>
      </c>
      <c r="P35" s="10">
        <f t="shared" si="19"/>
      </c>
      <c r="Q35" s="10">
        <f t="shared" si="16"/>
      </c>
      <c r="R35" s="10" t="e">
        <f>IF(#REF!="","",LEFT(#REF!,7))</f>
        <v>#REF!</v>
      </c>
      <c r="S35" s="10" t="e">
        <f>IF(R35="","",VLOOKUP(#REF!,#REF!,2))</f>
        <v>#REF!</v>
      </c>
      <c r="T35" s="10" t="e">
        <f t="shared" si="20"/>
        <v>#REF!</v>
      </c>
      <c r="U35" s="10" t="e">
        <f t="shared" si="21"/>
        <v>#REF!</v>
      </c>
      <c r="V35" s="10" t="e">
        <f t="shared" si="22"/>
        <v>#REF!</v>
      </c>
      <c r="W35" s="10" t="e">
        <f t="shared" si="23"/>
        <v>#REF!</v>
      </c>
      <c r="X35" s="10" t="e">
        <f t="shared" si="24"/>
        <v>#REF!</v>
      </c>
      <c r="Y35" s="10" t="e">
        <f t="shared" si="25"/>
        <v>#REF!</v>
      </c>
      <c r="Z35" s="10" t="e">
        <f t="shared" si="26"/>
        <v>#REF!</v>
      </c>
      <c r="AA35" s="10" t="e">
        <f t="shared" si="27"/>
        <v>#REF!</v>
      </c>
      <c r="AB35" s="10" t="e">
        <f t="shared" si="28"/>
        <v>#REF!</v>
      </c>
      <c r="AC35" s="10" t="e">
        <f t="shared" si="29"/>
        <v>#REF!</v>
      </c>
      <c r="AD35" s="10" t="e">
        <f t="shared" si="30"/>
        <v>#REF!</v>
      </c>
      <c r="AE35" s="10" t="e">
        <f t="shared" si="31"/>
        <v>#REF!</v>
      </c>
      <c r="AF35" s="87"/>
    </row>
    <row r="36" spans="1:32" ht="21.75" customHeight="1">
      <c r="A36" s="30">
        <v>28</v>
      </c>
      <c r="B36" s="36"/>
      <c r="C36" s="178"/>
      <c r="D36" s="179"/>
      <c r="E36" s="180"/>
      <c r="F36" s="181"/>
      <c r="G36" s="27"/>
      <c r="H36" s="28"/>
      <c r="I36" s="32"/>
      <c r="J36" s="35"/>
      <c r="K36" s="41"/>
      <c r="L36" s="84"/>
      <c r="M36" s="14"/>
      <c r="N36" s="10">
        <f t="shared" si="17"/>
      </c>
      <c r="O36" s="10">
        <f t="shared" si="18"/>
        <v>0</v>
      </c>
      <c r="P36" s="10">
        <f t="shared" si="19"/>
      </c>
      <c r="Q36" s="10">
        <f t="shared" si="16"/>
      </c>
      <c r="R36" s="10" t="e">
        <f>IF(#REF!="","",LEFT(#REF!,7))</f>
        <v>#REF!</v>
      </c>
      <c r="S36" s="10" t="e">
        <f>IF(R36="","",VLOOKUP(#REF!,#REF!,2))</f>
        <v>#REF!</v>
      </c>
      <c r="T36" s="10" t="e">
        <f t="shared" si="20"/>
        <v>#REF!</v>
      </c>
      <c r="U36" s="10" t="e">
        <f t="shared" si="21"/>
        <v>#REF!</v>
      </c>
      <c r="V36" s="10" t="e">
        <f t="shared" si="22"/>
        <v>#REF!</v>
      </c>
      <c r="W36" s="10" t="e">
        <f t="shared" si="23"/>
        <v>#REF!</v>
      </c>
      <c r="X36" s="10" t="e">
        <f t="shared" si="24"/>
        <v>#REF!</v>
      </c>
      <c r="Y36" s="10" t="e">
        <f t="shared" si="25"/>
        <v>#REF!</v>
      </c>
      <c r="Z36" s="10" t="e">
        <f t="shared" si="26"/>
        <v>#REF!</v>
      </c>
      <c r="AA36" s="10" t="e">
        <f t="shared" si="27"/>
        <v>#REF!</v>
      </c>
      <c r="AB36" s="10" t="e">
        <f t="shared" si="28"/>
        <v>#REF!</v>
      </c>
      <c r="AC36" s="10" t="e">
        <f t="shared" si="29"/>
        <v>#REF!</v>
      </c>
      <c r="AD36" s="10" t="e">
        <f t="shared" si="30"/>
        <v>#REF!</v>
      </c>
      <c r="AE36" s="10" t="e">
        <f t="shared" si="31"/>
        <v>#REF!</v>
      </c>
      <c r="AF36" s="87"/>
    </row>
    <row r="37" spans="1:32" ht="21.75" customHeight="1">
      <c r="A37" s="30">
        <v>29</v>
      </c>
      <c r="B37" s="36"/>
      <c r="C37" s="178"/>
      <c r="D37" s="179"/>
      <c r="E37" s="180"/>
      <c r="F37" s="181"/>
      <c r="G37" s="27"/>
      <c r="H37" s="28"/>
      <c r="I37" s="32"/>
      <c r="J37" s="35"/>
      <c r="K37" s="41"/>
      <c r="L37" s="84"/>
      <c r="M37" s="14"/>
      <c r="N37" s="10">
        <f t="shared" si="17"/>
      </c>
      <c r="O37" s="10">
        <f t="shared" si="18"/>
        <v>0</v>
      </c>
      <c r="P37" s="10">
        <f t="shared" si="19"/>
      </c>
      <c r="Q37" s="10">
        <f t="shared" si="16"/>
      </c>
      <c r="R37" s="10" t="e">
        <f>IF(#REF!="","",LEFT(#REF!,7))</f>
        <v>#REF!</v>
      </c>
      <c r="S37" s="10" t="e">
        <f>IF(R37="","",VLOOKUP(#REF!,#REF!,2))</f>
        <v>#REF!</v>
      </c>
      <c r="T37" s="10" t="e">
        <f t="shared" si="20"/>
        <v>#REF!</v>
      </c>
      <c r="U37" s="10" t="e">
        <f t="shared" si="21"/>
        <v>#REF!</v>
      </c>
      <c r="V37" s="10" t="e">
        <f t="shared" si="22"/>
        <v>#REF!</v>
      </c>
      <c r="W37" s="10" t="e">
        <f t="shared" si="23"/>
        <v>#REF!</v>
      </c>
      <c r="X37" s="10" t="e">
        <f t="shared" si="24"/>
        <v>#REF!</v>
      </c>
      <c r="Y37" s="10" t="e">
        <f t="shared" si="25"/>
        <v>#REF!</v>
      </c>
      <c r="Z37" s="10" t="e">
        <f t="shared" si="26"/>
        <v>#REF!</v>
      </c>
      <c r="AA37" s="10" t="e">
        <f t="shared" si="27"/>
        <v>#REF!</v>
      </c>
      <c r="AB37" s="10" t="e">
        <f t="shared" si="28"/>
        <v>#REF!</v>
      </c>
      <c r="AC37" s="10" t="e">
        <f t="shared" si="29"/>
        <v>#REF!</v>
      </c>
      <c r="AD37" s="10" t="e">
        <f t="shared" si="30"/>
        <v>#REF!</v>
      </c>
      <c r="AE37" s="10" t="e">
        <f t="shared" si="31"/>
        <v>#REF!</v>
      </c>
      <c r="AF37" s="87"/>
    </row>
    <row r="38" spans="1:32" ht="21.75" customHeight="1">
      <c r="A38" s="30">
        <v>30</v>
      </c>
      <c r="B38" s="36"/>
      <c r="C38" s="178"/>
      <c r="D38" s="179"/>
      <c r="E38" s="180"/>
      <c r="F38" s="181"/>
      <c r="G38" s="27"/>
      <c r="H38" s="28"/>
      <c r="I38" s="32"/>
      <c r="J38" s="35"/>
      <c r="K38" s="41"/>
      <c r="L38" s="84"/>
      <c r="M38" s="14"/>
      <c r="N38" s="10">
        <f t="shared" si="17"/>
      </c>
      <c r="O38" s="10">
        <f t="shared" si="18"/>
        <v>0</v>
      </c>
      <c r="P38" s="10">
        <f t="shared" si="19"/>
      </c>
      <c r="Q38" s="10">
        <f t="shared" si="16"/>
      </c>
      <c r="R38" s="10" t="e">
        <f>IF(#REF!="","",LEFT(#REF!,7))</f>
        <v>#REF!</v>
      </c>
      <c r="S38" s="10" t="e">
        <f>IF(R38="","",VLOOKUP(#REF!,#REF!,2))</f>
        <v>#REF!</v>
      </c>
      <c r="T38" s="10" t="e">
        <f t="shared" si="20"/>
        <v>#REF!</v>
      </c>
      <c r="U38" s="10" t="e">
        <f t="shared" si="21"/>
        <v>#REF!</v>
      </c>
      <c r="V38" s="10" t="e">
        <f t="shared" si="22"/>
        <v>#REF!</v>
      </c>
      <c r="W38" s="10" t="e">
        <f t="shared" si="23"/>
        <v>#REF!</v>
      </c>
      <c r="X38" s="10" t="e">
        <f t="shared" si="24"/>
        <v>#REF!</v>
      </c>
      <c r="Y38" s="10" t="e">
        <f t="shared" si="25"/>
        <v>#REF!</v>
      </c>
      <c r="Z38" s="10" t="e">
        <f t="shared" si="26"/>
        <v>#REF!</v>
      </c>
      <c r="AA38" s="10" t="e">
        <f t="shared" si="27"/>
        <v>#REF!</v>
      </c>
      <c r="AB38" s="10" t="e">
        <f t="shared" si="28"/>
        <v>#REF!</v>
      </c>
      <c r="AC38" s="10" t="e">
        <f t="shared" si="29"/>
        <v>#REF!</v>
      </c>
      <c r="AD38" s="10" t="e">
        <f t="shared" si="30"/>
        <v>#REF!</v>
      </c>
      <c r="AE38" s="10" t="e">
        <f t="shared" si="31"/>
        <v>#REF!</v>
      </c>
      <c r="AF38" s="87"/>
    </row>
    <row r="39" spans="1:32" ht="21.75" customHeight="1">
      <c r="A39" s="30">
        <v>31</v>
      </c>
      <c r="B39" s="36"/>
      <c r="C39" s="178"/>
      <c r="D39" s="179"/>
      <c r="E39" s="180"/>
      <c r="F39" s="181"/>
      <c r="G39" s="27"/>
      <c r="H39" s="28"/>
      <c r="I39" s="32"/>
      <c r="J39" s="35"/>
      <c r="K39" s="41"/>
      <c r="L39" s="84"/>
      <c r="M39" s="14"/>
      <c r="N39" s="10">
        <f t="shared" si="17"/>
      </c>
      <c r="O39" s="10">
        <f t="shared" si="18"/>
        <v>0</v>
      </c>
      <c r="P39" s="10">
        <f t="shared" si="19"/>
      </c>
      <c r="Q39" s="10">
        <f t="shared" si="16"/>
      </c>
      <c r="R39" s="10" t="e">
        <f>IF(#REF!="","",LEFT(#REF!,7))</f>
        <v>#REF!</v>
      </c>
      <c r="S39" s="10" t="e">
        <f>IF(R39="","",VLOOKUP(#REF!,#REF!,2))</f>
        <v>#REF!</v>
      </c>
      <c r="T39" s="10" t="e">
        <f t="shared" si="20"/>
        <v>#REF!</v>
      </c>
      <c r="U39" s="10" t="e">
        <f t="shared" si="21"/>
        <v>#REF!</v>
      </c>
      <c r="V39" s="10" t="e">
        <f t="shared" si="22"/>
        <v>#REF!</v>
      </c>
      <c r="W39" s="10" t="e">
        <f t="shared" si="23"/>
        <v>#REF!</v>
      </c>
      <c r="X39" s="10" t="e">
        <f t="shared" si="24"/>
        <v>#REF!</v>
      </c>
      <c r="Y39" s="10" t="e">
        <f t="shared" si="25"/>
        <v>#REF!</v>
      </c>
      <c r="Z39" s="10" t="e">
        <f t="shared" si="26"/>
        <v>#REF!</v>
      </c>
      <c r="AA39" s="10" t="e">
        <f t="shared" si="27"/>
        <v>#REF!</v>
      </c>
      <c r="AB39" s="10" t="e">
        <f t="shared" si="28"/>
        <v>#REF!</v>
      </c>
      <c r="AC39" s="10" t="e">
        <f t="shared" si="29"/>
        <v>#REF!</v>
      </c>
      <c r="AD39" s="10" t="e">
        <f t="shared" si="30"/>
        <v>#REF!</v>
      </c>
      <c r="AE39" s="10" t="e">
        <f t="shared" si="31"/>
        <v>#REF!</v>
      </c>
      <c r="AF39" s="87"/>
    </row>
    <row r="40" spans="1:32" ht="21.75" customHeight="1">
      <c r="A40" s="30">
        <v>32</v>
      </c>
      <c r="B40" s="36"/>
      <c r="C40" s="178"/>
      <c r="D40" s="179"/>
      <c r="E40" s="180"/>
      <c r="F40" s="181"/>
      <c r="G40" s="27"/>
      <c r="H40" s="28"/>
      <c r="I40" s="32"/>
      <c r="J40" s="35"/>
      <c r="K40" s="41"/>
      <c r="L40" s="84"/>
      <c r="M40" s="14"/>
      <c r="N40" s="10">
        <f t="shared" si="17"/>
      </c>
      <c r="O40" s="10">
        <f t="shared" si="18"/>
        <v>0</v>
      </c>
      <c r="P40" s="10">
        <f t="shared" si="19"/>
      </c>
      <c r="Q40" s="10">
        <f t="shared" si="16"/>
      </c>
      <c r="R40" s="10" t="e">
        <f>IF(#REF!="","",LEFT(#REF!,7))</f>
        <v>#REF!</v>
      </c>
      <c r="S40" s="10" t="e">
        <f>IF(R40="","",VLOOKUP(#REF!,#REF!,2))</f>
        <v>#REF!</v>
      </c>
      <c r="T40" s="10" t="e">
        <f t="shared" si="20"/>
        <v>#REF!</v>
      </c>
      <c r="U40" s="10" t="e">
        <f t="shared" si="21"/>
        <v>#REF!</v>
      </c>
      <c r="V40" s="10" t="e">
        <f t="shared" si="22"/>
        <v>#REF!</v>
      </c>
      <c r="W40" s="10" t="e">
        <f t="shared" si="23"/>
        <v>#REF!</v>
      </c>
      <c r="X40" s="10" t="e">
        <f t="shared" si="24"/>
        <v>#REF!</v>
      </c>
      <c r="Y40" s="10" t="e">
        <f t="shared" si="25"/>
        <v>#REF!</v>
      </c>
      <c r="Z40" s="10" t="e">
        <f t="shared" si="26"/>
        <v>#REF!</v>
      </c>
      <c r="AA40" s="10" t="e">
        <f t="shared" si="27"/>
        <v>#REF!</v>
      </c>
      <c r="AB40" s="10" t="e">
        <f t="shared" si="28"/>
        <v>#REF!</v>
      </c>
      <c r="AC40" s="10" t="e">
        <f t="shared" si="29"/>
        <v>#REF!</v>
      </c>
      <c r="AD40" s="10" t="e">
        <f t="shared" si="30"/>
        <v>#REF!</v>
      </c>
      <c r="AE40" s="10" t="e">
        <f t="shared" si="31"/>
        <v>#REF!</v>
      </c>
      <c r="AF40" s="87"/>
    </row>
    <row r="41" spans="1:32" ht="21.75" customHeight="1">
      <c r="A41" s="30">
        <v>33</v>
      </c>
      <c r="B41" s="36"/>
      <c r="C41" s="178"/>
      <c r="D41" s="179"/>
      <c r="E41" s="180"/>
      <c r="F41" s="181"/>
      <c r="G41" s="27"/>
      <c r="H41" s="28"/>
      <c r="I41" s="32"/>
      <c r="J41" s="35"/>
      <c r="K41" s="41"/>
      <c r="L41" s="84"/>
      <c r="M41" s="14"/>
      <c r="N41" s="10">
        <f t="shared" si="17"/>
      </c>
      <c r="O41" s="10">
        <f t="shared" si="18"/>
        <v>0</v>
      </c>
      <c r="P41" s="10">
        <f t="shared" si="19"/>
      </c>
      <c r="Q41" s="10">
        <f t="shared" si="16"/>
      </c>
      <c r="R41" s="10" t="e">
        <f>IF(#REF!="","",LEFT(#REF!,7))</f>
        <v>#REF!</v>
      </c>
      <c r="S41" s="10" t="e">
        <f>IF(R41="","",VLOOKUP(#REF!,#REF!,2))</f>
        <v>#REF!</v>
      </c>
      <c r="T41" s="10" t="e">
        <f t="shared" si="20"/>
        <v>#REF!</v>
      </c>
      <c r="U41" s="10" t="e">
        <f t="shared" si="21"/>
        <v>#REF!</v>
      </c>
      <c r="V41" s="10" t="e">
        <f t="shared" si="22"/>
        <v>#REF!</v>
      </c>
      <c r="W41" s="10" t="e">
        <f t="shared" si="23"/>
        <v>#REF!</v>
      </c>
      <c r="X41" s="10" t="e">
        <f t="shared" si="24"/>
        <v>#REF!</v>
      </c>
      <c r="Y41" s="10" t="e">
        <f t="shared" si="25"/>
        <v>#REF!</v>
      </c>
      <c r="Z41" s="10" t="e">
        <f t="shared" si="26"/>
        <v>#REF!</v>
      </c>
      <c r="AA41" s="10" t="e">
        <f t="shared" si="27"/>
        <v>#REF!</v>
      </c>
      <c r="AB41" s="10" t="e">
        <f t="shared" si="28"/>
        <v>#REF!</v>
      </c>
      <c r="AC41" s="10" t="e">
        <f t="shared" si="29"/>
        <v>#REF!</v>
      </c>
      <c r="AD41" s="10" t="e">
        <f t="shared" si="30"/>
        <v>#REF!</v>
      </c>
      <c r="AE41" s="10" t="e">
        <f t="shared" si="31"/>
        <v>#REF!</v>
      </c>
      <c r="AF41" s="87"/>
    </row>
    <row r="42" spans="1:32" ht="21.75" customHeight="1">
      <c r="A42" s="30">
        <v>34</v>
      </c>
      <c r="B42" s="36"/>
      <c r="C42" s="178"/>
      <c r="D42" s="179"/>
      <c r="E42" s="180"/>
      <c r="F42" s="181"/>
      <c r="G42" s="27"/>
      <c r="H42" s="28"/>
      <c r="I42" s="32"/>
      <c r="J42" s="35"/>
      <c r="K42" s="41"/>
      <c r="L42" s="84"/>
      <c r="M42" s="14"/>
      <c r="N42" s="10">
        <f t="shared" si="17"/>
      </c>
      <c r="O42" s="10">
        <f t="shared" si="18"/>
        <v>0</v>
      </c>
      <c r="P42" s="10">
        <f t="shared" si="19"/>
      </c>
      <c r="Q42" s="10">
        <f t="shared" si="16"/>
      </c>
      <c r="R42" s="10" t="e">
        <f>IF(#REF!="","",LEFT(#REF!,7))</f>
        <v>#REF!</v>
      </c>
      <c r="S42" s="10" t="e">
        <f>IF(R42="","",VLOOKUP(#REF!,#REF!,2))</f>
        <v>#REF!</v>
      </c>
      <c r="T42" s="10" t="e">
        <f t="shared" si="20"/>
        <v>#REF!</v>
      </c>
      <c r="U42" s="10" t="e">
        <f t="shared" si="21"/>
        <v>#REF!</v>
      </c>
      <c r="V42" s="10" t="e">
        <f t="shared" si="22"/>
        <v>#REF!</v>
      </c>
      <c r="W42" s="10" t="e">
        <f t="shared" si="23"/>
        <v>#REF!</v>
      </c>
      <c r="X42" s="10" t="e">
        <f t="shared" si="24"/>
        <v>#REF!</v>
      </c>
      <c r="Y42" s="10" t="e">
        <f t="shared" si="25"/>
        <v>#REF!</v>
      </c>
      <c r="Z42" s="10" t="e">
        <f t="shared" si="26"/>
        <v>#REF!</v>
      </c>
      <c r="AA42" s="10" t="e">
        <f t="shared" si="27"/>
        <v>#REF!</v>
      </c>
      <c r="AB42" s="10" t="e">
        <f t="shared" si="28"/>
        <v>#REF!</v>
      </c>
      <c r="AC42" s="10" t="e">
        <f t="shared" si="29"/>
        <v>#REF!</v>
      </c>
      <c r="AD42" s="10" t="e">
        <f t="shared" si="30"/>
        <v>#REF!</v>
      </c>
      <c r="AE42" s="10" t="e">
        <f t="shared" si="31"/>
        <v>#REF!</v>
      </c>
      <c r="AF42" s="87"/>
    </row>
    <row r="43" spans="1:32" ht="21.75" customHeight="1">
      <c r="A43" s="30">
        <v>35</v>
      </c>
      <c r="B43" s="36"/>
      <c r="C43" s="178"/>
      <c r="D43" s="179"/>
      <c r="E43" s="180"/>
      <c r="F43" s="181"/>
      <c r="G43" s="27"/>
      <c r="H43" s="28"/>
      <c r="I43" s="32"/>
      <c r="J43" s="35"/>
      <c r="K43" s="41"/>
      <c r="L43" s="84"/>
      <c r="M43" s="14"/>
      <c r="N43" s="10">
        <f t="shared" si="17"/>
      </c>
      <c r="O43" s="10">
        <f t="shared" si="18"/>
        <v>0</v>
      </c>
      <c r="P43" s="10">
        <f t="shared" si="19"/>
      </c>
      <c r="Q43" s="10">
        <f t="shared" si="16"/>
      </c>
      <c r="R43" s="10" t="e">
        <f>IF(#REF!="","",LEFT(#REF!,7))</f>
        <v>#REF!</v>
      </c>
      <c r="S43" s="10" t="e">
        <f>IF(R43="","",VLOOKUP(#REF!,#REF!,2))</f>
        <v>#REF!</v>
      </c>
      <c r="T43" s="10" t="e">
        <f t="shared" si="20"/>
        <v>#REF!</v>
      </c>
      <c r="U43" s="10" t="e">
        <f t="shared" si="21"/>
        <v>#REF!</v>
      </c>
      <c r="V43" s="10" t="e">
        <f t="shared" si="22"/>
        <v>#REF!</v>
      </c>
      <c r="W43" s="10" t="e">
        <f t="shared" si="23"/>
        <v>#REF!</v>
      </c>
      <c r="X43" s="10" t="e">
        <f t="shared" si="24"/>
        <v>#REF!</v>
      </c>
      <c r="Y43" s="10" t="e">
        <f t="shared" si="25"/>
        <v>#REF!</v>
      </c>
      <c r="Z43" s="10" t="e">
        <f t="shared" si="26"/>
        <v>#REF!</v>
      </c>
      <c r="AA43" s="10" t="e">
        <f t="shared" si="27"/>
        <v>#REF!</v>
      </c>
      <c r="AB43" s="10" t="e">
        <f t="shared" si="28"/>
        <v>#REF!</v>
      </c>
      <c r="AC43" s="10" t="e">
        <f t="shared" si="29"/>
        <v>#REF!</v>
      </c>
      <c r="AD43" s="10" t="e">
        <f t="shared" si="30"/>
        <v>#REF!</v>
      </c>
      <c r="AE43" s="10" t="e">
        <f t="shared" si="31"/>
        <v>#REF!</v>
      </c>
      <c r="AF43" s="87"/>
    </row>
    <row r="44" spans="1:32" ht="21.75" customHeight="1">
      <c r="A44" s="30">
        <v>36</v>
      </c>
      <c r="B44" s="36"/>
      <c r="C44" s="178"/>
      <c r="D44" s="179"/>
      <c r="E44" s="180"/>
      <c r="F44" s="181"/>
      <c r="G44" s="27"/>
      <c r="H44" s="28"/>
      <c r="I44" s="32"/>
      <c r="J44" s="35"/>
      <c r="K44" s="41"/>
      <c r="L44" s="84"/>
      <c r="M44" s="14"/>
      <c r="N44" s="10">
        <f t="shared" si="17"/>
      </c>
      <c r="O44" s="10">
        <f t="shared" si="18"/>
        <v>0</v>
      </c>
      <c r="P44" s="10">
        <f t="shared" si="19"/>
      </c>
      <c r="Q44" s="10">
        <f t="shared" si="16"/>
      </c>
      <c r="R44" s="10" t="e">
        <f>IF(#REF!="","",LEFT(#REF!,7))</f>
        <v>#REF!</v>
      </c>
      <c r="S44" s="10" t="e">
        <f>IF(R44="","",VLOOKUP(#REF!,#REF!,2))</f>
        <v>#REF!</v>
      </c>
      <c r="T44" s="10" t="e">
        <f t="shared" si="20"/>
        <v>#REF!</v>
      </c>
      <c r="U44" s="10" t="e">
        <f t="shared" si="21"/>
        <v>#REF!</v>
      </c>
      <c r="V44" s="10" t="e">
        <f t="shared" si="22"/>
        <v>#REF!</v>
      </c>
      <c r="W44" s="10" t="e">
        <f t="shared" si="23"/>
        <v>#REF!</v>
      </c>
      <c r="X44" s="10" t="e">
        <f t="shared" si="24"/>
        <v>#REF!</v>
      </c>
      <c r="Y44" s="10" t="e">
        <f t="shared" si="25"/>
        <v>#REF!</v>
      </c>
      <c r="Z44" s="10" t="e">
        <f t="shared" si="26"/>
        <v>#REF!</v>
      </c>
      <c r="AA44" s="10" t="e">
        <f t="shared" si="27"/>
        <v>#REF!</v>
      </c>
      <c r="AB44" s="10" t="e">
        <f t="shared" si="28"/>
        <v>#REF!</v>
      </c>
      <c r="AC44" s="10" t="e">
        <f t="shared" si="29"/>
        <v>#REF!</v>
      </c>
      <c r="AD44" s="10" t="e">
        <f t="shared" si="30"/>
        <v>#REF!</v>
      </c>
      <c r="AE44" s="10" t="e">
        <f t="shared" si="31"/>
        <v>#REF!</v>
      </c>
      <c r="AF44" s="87"/>
    </row>
    <row r="45" spans="1:32" ht="21.75" customHeight="1">
      <c r="A45" s="30">
        <v>37</v>
      </c>
      <c r="B45" s="36"/>
      <c r="C45" s="178"/>
      <c r="D45" s="179"/>
      <c r="E45" s="180"/>
      <c r="F45" s="181"/>
      <c r="G45" s="27"/>
      <c r="H45" s="28"/>
      <c r="I45" s="32"/>
      <c r="J45" s="35"/>
      <c r="K45" s="41"/>
      <c r="L45" s="84"/>
      <c r="M45" s="14"/>
      <c r="N45" s="10">
        <f t="shared" si="17"/>
      </c>
      <c r="O45" s="10">
        <f t="shared" si="18"/>
        <v>0</v>
      </c>
      <c r="P45" s="10">
        <f t="shared" si="19"/>
      </c>
      <c r="Q45" s="10">
        <f t="shared" si="16"/>
      </c>
      <c r="R45" s="10" t="e">
        <f>IF(#REF!="","",LEFT(#REF!,7))</f>
        <v>#REF!</v>
      </c>
      <c r="S45" s="10" t="e">
        <f>IF(R45="","",VLOOKUP(#REF!,#REF!,2))</f>
        <v>#REF!</v>
      </c>
      <c r="T45" s="10" t="e">
        <f t="shared" si="20"/>
        <v>#REF!</v>
      </c>
      <c r="U45" s="10" t="e">
        <f t="shared" si="21"/>
        <v>#REF!</v>
      </c>
      <c r="V45" s="10" t="e">
        <f t="shared" si="22"/>
        <v>#REF!</v>
      </c>
      <c r="W45" s="10" t="e">
        <f t="shared" si="23"/>
        <v>#REF!</v>
      </c>
      <c r="X45" s="10" t="e">
        <f t="shared" si="24"/>
        <v>#REF!</v>
      </c>
      <c r="Y45" s="10" t="e">
        <f t="shared" si="25"/>
        <v>#REF!</v>
      </c>
      <c r="Z45" s="10" t="e">
        <f t="shared" si="26"/>
        <v>#REF!</v>
      </c>
      <c r="AA45" s="10" t="e">
        <f t="shared" si="27"/>
        <v>#REF!</v>
      </c>
      <c r="AB45" s="10" t="e">
        <f t="shared" si="28"/>
        <v>#REF!</v>
      </c>
      <c r="AC45" s="10" t="e">
        <f t="shared" si="29"/>
        <v>#REF!</v>
      </c>
      <c r="AD45" s="10" t="e">
        <f t="shared" si="30"/>
        <v>#REF!</v>
      </c>
      <c r="AE45" s="10" t="e">
        <f t="shared" si="31"/>
        <v>#REF!</v>
      </c>
      <c r="AF45" s="87"/>
    </row>
    <row r="46" spans="1:32" ht="21.75" customHeight="1">
      <c r="A46" s="30">
        <v>38</v>
      </c>
      <c r="B46" s="36"/>
      <c r="C46" s="178"/>
      <c r="D46" s="179"/>
      <c r="E46" s="180"/>
      <c r="F46" s="181"/>
      <c r="G46" s="27"/>
      <c r="H46" s="28"/>
      <c r="I46" s="32"/>
      <c r="J46" s="35"/>
      <c r="K46" s="41"/>
      <c r="L46" s="84"/>
      <c r="M46" s="14"/>
      <c r="N46" s="10">
        <f t="shared" si="17"/>
      </c>
      <c r="O46" s="10">
        <f t="shared" si="18"/>
        <v>0</v>
      </c>
      <c r="P46" s="10">
        <f t="shared" si="19"/>
      </c>
      <c r="Q46" s="10">
        <f t="shared" si="16"/>
      </c>
      <c r="R46" s="10" t="e">
        <f>IF(#REF!="","",LEFT(#REF!,7))</f>
        <v>#REF!</v>
      </c>
      <c r="S46" s="10" t="e">
        <f>IF(R46="","",VLOOKUP(#REF!,#REF!,2))</f>
        <v>#REF!</v>
      </c>
      <c r="T46" s="10" t="e">
        <f t="shared" si="20"/>
        <v>#REF!</v>
      </c>
      <c r="U46" s="10" t="e">
        <f t="shared" si="21"/>
        <v>#REF!</v>
      </c>
      <c r="V46" s="10" t="e">
        <f t="shared" si="22"/>
        <v>#REF!</v>
      </c>
      <c r="W46" s="10" t="e">
        <f t="shared" si="23"/>
        <v>#REF!</v>
      </c>
      <c r="X46" s="10" t="e">
        <f t="shared" si="24"/>
        <v>#REF!</v>
      </c>
      <c r="Y46" s="10" t="e">
        <f t="shared" si="25"/>
        <v>#REF!</v>
      </c>
      <c r="Z46" s="10" t="e">
        <f t="shared" si="26"/>
        <v>#REF!</v>
      </c>
      <c r="AA46" s="10" t="e">
        <f t="shared" si="27"/>
        <v>#REF!</v>
      </c>
      <c r="AB46" s="10" t="e">
        <f t="shared" si="28"/>
        <v>#REF!</v>
      </c>
      <c r="AC46" s="10" t="e">
        <f t="shared" si="29"/>
        <v>#REF!</v>
      </c>
      <c r="AD46" s="10" t="e">
        <f t="shared" si="30"/>
        <v>#REF!</v>
      </c>
      <c r="AE46" s="10" t="e">
        <f t="shared" si="31"/>
        <v>#REF!</v>
      </c>
      <c r="AF46" s="87"/>
    </row>
    <row r="47" spans="1:32" ht="21.75" customHeight="1">
      <c r="A47" s="30">
        <v>39</v>
      </c>
      <c r="B47" s="36"/>
      <c r="C47" s="178"/>
      <c r="D47" s="179"/>
      <c r="E47" s="180"/>
      <c r="F47" s="181"/>
      <c r="G47" s="27"/>
      <c r="H47" s="28"/>
      <c r="I47" s="32"/>
      <c r="J47" s="43"/>
      <c r="K47" s="44"/>
      <c r="L47" s="84"/>
      <c r="M47" s="14"/>
      <c r="N47" s="10">
        <f t="shared" si="17"/>
      </c>
      <c r="O47" s="10">
        <f t="shared" si="18"/>
        <v>0</v>
      </c>
      <c r="P47" s="10">
        <f t="shared" si="19"/>
      </c>
      <c r="Q47" s="10">
        <f t="shared" si="16"/>
      </c>
      <c r="R47" s="10" t="e">
        <f>IF(#REF!="","",LEFT(#REF!,7))</f>
        <v>#REF!</v>
      </c>
      <c r="S47" s="10" t="e">
        <f>IF(R47="","",VLOOKUP(#REF!,#REF!,2))</f>
        <v>#REF!</v>
      </c>
      <c r="T47" s="10" t="e">
        <f t="shared" si="20"/>
        <v>#REF!</v>
      </c>
      <c r="U47" s="10" t="e">
        <f t="shared" si="21"/>
        <v>#REF!</v>
      </c>
      <c r="V47" s="10" t="e">
        <f t="shared" si="22"/>
        <v>#REF!</v>
      </c>
      <c r="W47" s="10" t="e">
        <f t="shared" si="23"/>
        <v>#REF!</v>
      </c>
      <c r="X47" s="10" t="e">
        <f t="shared" si="24"/>
        <v>#REF!</v>
      </c>
      <c r="Y47" s="10" t="e">
        <f t="shared" si="25"/>
        <v>#REF!</v>
      </c>
      <c r="Z47" s="10" t="e">
        <f t="shared" si="26"/>
        <v>#REF!</v>
      </c>
      <c r="AA47" s="10" t="e">
        <f t="shared" si="27"/>
        <v>#REF!</v>
      </c>
      <c r="AB47" s="10" t="e">
        <f t="shared" si="28"/>
        <v>#REF!</v>
      </c>
      <c r="AC47" s="10" t="e">
        <f t="shared" si="29"/>
        <v>#REF!</v>
      </c>
      <c r="AD47" s="10" t="e">
        <f t="shared" si="30"/>
        <v>#REF!</v>
      </c>
      <c r="AE47" s="10" t="e">
        <f t="shared" si="31"/>
        <v>#REF!</v>
      </c>
      <c r="AF47" s="87"/>
    </row>
    <row r="48" spans="1:32" ht="21.75" customHeight="1">
      <c r="A48" s="30">
        <v>40</v>
      </c>
      <c r="B48" s="122"/>
      <c r="C48" s="178"/>
      <c r="D48" s="179"/>
      <c r="E48" s="180"/>
      <c r="F48" s="181"/>
      <c r="G48" s="123"/>
      <c r="H48" s="28"/>
      <c r="I48" s="125"/>
      <c r="J48" s="126"/>
      <c r="K48" s="41"/>
      <c r="L48" s="84"/>
      <c r="M48" s="14"/>
      <c r="N48" s="127">
        <f t="shared" si="17"/>
      </c>
      <c r="O48" s="127">
        <f t="shared" si="18"/>
        <v>0</v>
      </c>
      <c r="P48" s="127">
        <f t="shared" si="19"/>
      </c>
      <c r="Q48" s="127">
        <f t="shared" si="16"/>
      </c>
      <c r="R48" s="127" t="e">
        <f>IF(#REF!="","",LEFT(#REF!,7))</f>
        <v>#REF!</v>
      </c>
      <c r="S48" s="127" t="e">
        <f>IF(R48="","",VLOOKUP(#REF!,#REF!,2))</f>
        <v>#REF!</v>
      </c>
      <c r="T48" s="127" t="e">
        <f t="shared" si="20"/>
        <v>#REF!</v>
      </c>
      <c r="U48" s="127" t="e">
        <f t="shared" si="21"/>
        <v>#REF!</v>
      </c>
      <c r="V48" s="127" t="e">
        <f t="shared" si="22"/>
        <v>#REF!</v>
      </c>
      <c r="W48" s="127" t="e">
        <f t="shared" si="23"/>
        <v>#REF!</v>
      </c>
      <c r="X48" s="127" t="e">
        <f t="shared" si="24"/>
        <v>#REF!</v>
      </c>
      <c r="Y48" s="127" t="e">
        <f t="shared" si="25"/>
        <v>#REF!</v>
      </c>
      <c r="Z48" s="127" t="e">
        <f t="shared" si="26"/>
        <v>#REF!</v>
      </c>
      <c r="AA48" s="127" t="e">
        <f t="shared" si="27"/>
        <v>#REF!</v>
      </c>
      <c r="AB48" s="127" t="e">
        <f t="shared" si="28"/>
        <v>#REF!</v>
      </c>
      <c r="AC48" s="127" t="e">
        <f t="shared" si="29"/>
        <v>#REF!</v>
      </c>
      <c r="AD48" s="127" t="e">
        <f t="shared" si="30"/>
        <v>#REF!</v>
      </c>
      <c r="AE48" s="127" t="e">
        <f t="shared" si="31"/>
        <v>#REF!</v>
      </c>
      <c r="AF48" s="87"/>
    </row>
    <row r="49" spans="1:32" ht="21.75" customHeight="1">
      <c r="A49" s="29">
        <v>41</v>
      </c>
      <c r="B49" s="36"/>
      <c r="C49" s="214"/>
      <c r="D49" s="215"/>
      <c r="E49" s="206"/>
      <c r="F49" s="207"/>
      <c r="G49" s="27"/>
      <c r="H49" s="28"/>
      <c r="I49" s="32"/>
      <c r="J49" s="35"/>
      <c r="K49" s="40"/>
      <c r="L49" s="83"/>
      <c r="M49" s="89"/>
      <c r="N49">
        <f>LEFT(K49,3)</f>
      </c>
      <c r="O49">
        <f>IF(N49="",0,IF(N49="埼玉県",0,1))</f>
        <v>0</v>
      </c>
      <c r="P49">
        <f>MID(K49,4,2)</f>
      </c>
      <c r="Q49">
        <f aca="true" t="shared" si="32" ref="Q49:Q68">IF(P49="さい",MID(K49,4,7),P49)</f>
      </c>
      <c r="R49" t="e">
        <f>IF(#REF!="","",LEFT(#REF!,7))</f>
        <v>#REF!</v>
      </c>
      <c r="S49" t="e">
        <f>IF(R49="","",VLOOKUP(#REF!,#REF!,2))</f>
        <v>#REF!</v>
      </c>
      <c r="T49" t="e">
        <f>IF(S49="さい",0,IF(P49=S49,0,1))</f>
        <v>#REF!</v>
      </c>
      <c r="U49" t="e">
        <f>IF(R49="さいたま市浦和","さいたま市浦和","")</f>
        <v>#REF!</v>
      </c>
      <c r="V49" t="e">
        <f>IF(R49="さいたま市浦和","さいたま市南区","")</f>
        <v>#REF!</v>
      </c>
      <c r="W49" t="e">
        <f>IF(R49="さいたま市浦和","さいたま市緑区","")</f>
        <v>#REF!</v>
      </c>
      <c r="X49" t="e">
        <f>IF(R49="さいたま市浦和","さいたま市桜区","")</f>
        <v>#REF!</v>
      </c>
      <c r="Y49" t="e">
        <f>IF(R49="さいたま市浦和",IF(Q49=U49,0,IF(Q49=V49,0,IF(Q49=W49,0,IF(Q49=X49,0,1)))),0)</f>
        <v>#REF!</v>
      </c>
      <c r="Z49" t="e">
        <f>IF(R49="さいたま市大宮","さいたま市大宮","")</f>
        <v>#REF!</v>
      </c>
      <c r="AA49" t="e">
        <f>IF(R49="さいたま市大宮","さいたま市北区","")</f>
        <v>#REF!</v>
      </c>
      <c r="AB49" t="e">
        <f>IF(R49="さいたま市大宮","さいたま市西区","")</f>
        <v>#REF!</v>
      </c>
      <c r="AC49" t="e">
        <f>IF(R49="さいたま市大宮","さいたま市見沼","")</f>
        <v>#REF!</v>
      </c>
      <c r="AD49" t="e">
        <f>IF(R49="さいたま市大宮",IF(Q49=Z49,0,IF(Q49=AA49,0,IF(Q49=AB49,0,IF(Q49=AC49,0,1)))),0)</f>
        <v>#REF!</v>
      </c>
      <c r="AE49" t="e">
        <f>IF(R49="さいたま市与野","さいたま市中央","")</f>
        <v>#REF!</v>
      </c>
      <c r="AF49" s="86"/>
    </row>
    <row r="50" spans="1:32" ht="21.75" customHeight="1">
      <c r="A50" s="30">
        <v>42</v>
      </c>
      <c r="B50" s="36"/>
      <c r="C50" s="178"/>
      <c r="D50" s="179"/>
      <c r="E50" s="180"/>
      <c r="F50" s="181"/>
      <c r="G50" s="27"/>
      <c r="H50" s="28"/>
      <c r="I50" s="32"/>
      <c r="J50" s="35"/>
      <c r="K50" s="41"/>
      <c r="L50" s="84"/>
      <c r="M50" s="14"/>
      <c r="N50">
        <f aca="true" t="shared" si="33" ref="N50:N68">LEFT(K50,3)</f>
      </c>
      <c r="O50">
        <f aca="true" t="shared" si="34" ref="O50:O68">IF(N50="",0,IF(N50="埼玉県",0,1))</f>
        <v>0</v>
      </c>
      <c r="P50">
        <f aca="true" t="shared" si="35" ref="P50:P68">MID(K50,4,2)</f>
      </c>
      <c r="Q50">
        <f t="shared" si="32"/>
      </c>
      <c r="R50" t="e">
        <f>IF(#REF!="","",LEFT(#REF!,7))</f>
        <v>#REF!</v>
      </c>
      <c r="S50" t="e">
        <f>IF(R50="","",VLOOKUP(#REF!,#REF!,2))</f>
        <v>#REF!</v>
      </c>
      <c r="T50" t="e">
        <f aca="true" t="shared" si="36" ref="T50:T68">IF(S50="さい",0,IF(P50=S50,0,1))</f>
        <v>#REF!</v>
      </c>
      <c r="U50" t="e">
        <f aca="true" t="shared" si="37" ref="U50:U68">IF(R50="さいたま市浦和","さいたま市浦和","")</f>
        <v>#REF!</v>
      </c>
      <c r="V50" t="e">
        <f aca="true" t="shared" si="38" ref="V50:V68">IF(R50="さいたま市浦和","さいたま市南区","")</f>
        <v>#REF!</v>
      </c>
      <c r="W50" t="e">
        <f aca="true" t="shared" si="39" ref="W50:W68">IF(R50="さいたま市浦和","さいたま市緑区","")</f>
        <v>#REF!</v>
      </c>
      <c r="X50" t="e">
        <f aca="true" t="shared" si="40" ref="X50:X68">IF(R50="さいたま市浦和","さいたま市桜区","")</f>
        <v>#REF!</v>
      </c>
      <c r="Y50" t="e">
        <f aca="true" t="shared" si="41" ref="Y50:Y68">IF(R50="さいたま市浦和",IF(Q50=U50,0,IF(Q50=V50,0,IF(Q50=W50,0,IF(Q50=X50,0,1)))),0)</f>
        <v>#REF!</v>
      </c>
      <c r="Z50" t="e">
        <f aca="true" t="shared" si="42" ref="Z50:Z68">IF(R50="さいたま市大宮","さいたま市大宮","")</f>
        <v>#REF!</v>
      </c>
      <c r="AA50" t="e">
        <f aca="true" t="shared" si="43" ref="AA50:AA68">IF(R50="さいたま市大宮","さいたま市北区","")</f>
        <v>#REF!</v>
      </c>
      <c r="AB50" t="e">
        <f aca="true" t="shared" si="44" ref="AB50:AB68">IF(R50="さいたま市大宮","さいたま市西区","")</f>
        <v>#REF!</v>
      </c>
      <c r="AC50" t="e">
        <f aca="true" t="shared" si="45" ref="AC50:AC68">IF(R50="さいたま市大宮","さいたま市見沼","")</f>
        <v>#REF!</v>
      </c>
      <c r="AD50" t="e">
        <f aca="true" t="shared" si="46" ref="AD50:AD68">IF(R50="さいたま市大宮",IF(Q50=Z50,0,IF(Q50=AA50,0,IF(Q50=AB50,0,IF(Q50=AC50,0,1)))),0)</f>
        <v>#REF!</v>
      </c>
      <c r="AE50" t="e">
        <f aca="true" t="shared" si="47" ref="AE50:AE68">IF(R50="さいたま市与野","さいたま市中央","")</f>
        <v>#REF!</v>
      </c>
      <c r="AF50" s="87"/>
    </row>
    <row r="51" spans="1:32" ht="21.75" customHeight="1">
      <c r="A51" s="30">
        <v>43</v>
      </c>
      <c r="B51" s="36"/>
      <c r="C51" s="178"/>
      <c r="D51" s="179"/>
      <c r="E51" s="180"/>
      <c r="F51" s="181"/>
      <c r="G51" s="27"/>
      <c r="H51" s="28"/>
      <c r="I51" s="32"/>
      <c r="J51" s="35"/>
      <c r="K51" s="41"/>
      <c r="L51" s="84"/>
      <c r="M51" s="14"/>
      <c r="N51">
        <f t="shared" si="33"/>
      </c>
      <c r="O51">
        <f t="shared" si="34"/>
        <v>0</v>
      </c>
      <c r="P51">
        <f t="shared" si="35"/>
      </c>
      <c r="Q51">
        <f t="shared" si="32"/>
      </c>
      <c r="R51" t="e">
        <f>IF(#REF!="","",LEFT(#REF!,7))</f>
        <v>#REF!</v>
      </c>
      <c r="S51" t="e">
        <f>IF(R51="","",VLOOKUP(#REF!,#REF!,2))</f>
        <v>#REF!</v>
      </c>
      <c r="T51" t="e">
        <f t="shared" si="36"/>
        <v>#REF!</v>
      </c>
      <c r="U51" t="e">
        <f t="shared" si="37"/>
        <v>#REF!</v>
      </c>
      <c r="V51" t="e">
        <f t="shared" si="38"/>
        <v>#REF!</v>
      </c>
      <c r="W51" t="e">
        <f t="shared" si="39"/>
        <v>#REF!</v>
      </c>
      <c r="X51" t="e">
        <f t="shared" si="40"/>
        <v>#REF!</v>
      </c>
      <c r="Y51" t="e">
        <f t="shared" si="41"/>
        <v>#REF!</v>
      </c>
      <c r="Z51" t="e">
        <f t="shared" si="42"/>
        <v>#REF!</v>
      </c>
      <c r="AA51" t="e">
        <f t="shared" si="43"/>
        <v>#REF!</v>
      </c>
      <c r="AB51" t="e">
        <f t="shared" si="44"/>
        <v>#REF!</v>
      </c>
      <c r="AC51" t="e">
        <f t="shared" si="45"/>
        <v>#REF!</v>
      </c>
      <c r="AD51" t="e">
        <f t="shared" si="46"/>
        <v>#REF!</v>
      </c>
      <c r="AE51" t="e">
        <f t="shared" si="47"/>
        <v>#REF!</v>
      </c>
      <c r="AF51" s="87"/>
    </row>
    <row r="52" spans="1:32" ht="21.75" customHeight="1">
      <c r="A52" s="30">
        <v>44</v>
      </c>
      <c r="B52" s="36"/>
      <c r="C52" s="178"/>
      <c r="D52" s="179"/>
      <c r="E52" s="180"/>
      <c r="F52" s="181"/>
      <c r="G52" s="27"/>
      <c r="H52" s="28"/>
      <c r="I52" s="32"/>
      <c r="J52" s="35"/>
      <c r="K52" s="41"/>
      <c r="L52" s="84"/>
      <c r="M52" s="14"/>
      <c r="N52">
        <f t="shared" si="33"/>
      </c>
      <c r="O52">
        <f t="shared" si="34"/>
        <v>0</v>
      </c>
      <c r="P52">
        <f t="shared" si="35"/>
      </c>
      <c r="Q52">
        <f t="shared" si="32"/>
      </c>
      <c r="R52" t="e">
        <f>IF(#REF!="","",LEFT(#REF!,7))</f>
        <v>#REF!</v>
      </c>
      <c r="S52" t="e">
        <f>IF(R52="","",VLOOKUP(#REF!,#REF!,2))</f>
        <v>#REF!</v>
      </c>
      <c r="T52" t="e">
        <f t="shared" si="36"/>
        <v>#REF!</v>
      </c>
      <c r="U52" t="e">
        <f t="shared" si="37"/>
        <v>#REF!</v>
      </c>
      <c r="V52" t="e">
        <f t="shared" si="38"/>
        <v>#REF!</v>
      </c>
      <c r="W52" t="e">
        <f t="shared" si="39"/>
        <v>#REF!</v>
      </c>
      <c r="X52" t="e">
        <f t="shared" si="40"/>
        <v>#REF!</v>
      </c>
      <c r="Y52" t="e">
        <f t="shared" si="41"/>
        <v>#REF!</v>
      </c>
      <c r="Z52" t="e">
        <f t="shared" si="42"/>
        <v>#REF!</v>
      </c>
      <c r="AA52" t="e">
        <f t="shared" si="43"/>
        <v>#REF!</v>
      </c>
      <c r="AB52" t="e">
        <f t="shared" si="44"/>
        <v>#REF!</v>
      </c>
      <c r="AC52" t="e">
        <f t="shared" si="45"/>
        <v>#REF!</v>
      </c>
      <c r="AD52" t="e">
        <f t="shared" si="46"/>
        <v>#REF!</v>
      </c>
      <c r="AE52" t="e">
        <f t="shared" si="47"/>
        <v>#REF!</v>
      </c>
      <c r="AF52" s="87"/>
    </row>
    <row r="53" spans="1:32" ht="21.75" customHeight="1">
      <c r="A53" s="30">
        <v>45</v>
      </c>
      <c r="B53" s="36"/>
      <c r="C53" s="178"/>
      <c r="D53" s="179"/>
      <c r="E53" s="180"/>
      <c r="F53" s="181"/>
      <c r="G53" s="27"/>
      <c r="H53" s="28"/>
      <c r="I53" s="32"/>
      <c r="J53" s="35"/>
      <c r="K53" s="41"/>
      <c r="L53" s="84"/>
      <c r="M53" s="14"/>
      <c r="N53">
        <f t="shared" si="33"/>
      </c>
      <c r="O53">
        <f t="shared" si="34"/>
        <v>0</v>
      </c>
      <c r="P53">
        <f t="shared" si="35"/>
      </c>
      <c r="Q53">
        <f t="shared" si="32"/>
      </c>
      <c r="R53" t="e">
        <f>IF(#REF!="","",LEFT(#REF!,7))</f>
        <v>#REF!</v>
      </c>
      <c r="S53" t="e">
        <f>IF(R53="","",VLOOKUP(#REF!,#REF!,2))</f>
        <v>#REF!</v>
      </c>
      <c r="T53" t="e">
        <f t="shared" si="36"/>
        <v>#REF!</v>
      </c>
      <c r="U53" t="e">
        <f t="shared" si="37"/>
        <v>#REF!</v>
      </c>
      <c r="V53" t="e">
        <f t="shared" si="38"/>
        <v>#REF!</v>
      </c>
      <c r="W53" t="e">
        <f t="shared" si="39"/>
        <v>#REF!</v>
      </c>
      <c r="X53" t="e">
        <f t="shared" si="40"/>
        <v>#REF!</v>
      </c>
      <c r="Y53" t="e">
        <f t="shared" si="41"/>
        <v>#REF!</v>
      </c>
      <c r="Z53" t="e">
        <f t="shared" si="42"/>
        <v>#REF!</v>
      </c>
      <c r="AA53" t="e">
        <f t="shared" si="43"/>
        <v>#REF!</v>
      </c>
      <c r="AB53" t="e">
        <f t="shared" si="44"/>
        <v>#REF!</v>
      </c>
      <c r="AC53" t="e">
        <f t="shared" si="45"/>
        <v>#REF!</v>
      </c>
      <c r="AD53" t="e">
        <f t="shared" si="46"/>
        <v>#REF!</v>
      </c>
      <c r="AE53" t="e">
        <f t="shared" si="47"/>
        <v>#REF!</v>
      </c>
      <c r="AF53" s="87"/>
    </row>
    <row r="54" spans="1:32" ht="21.75" customHeight="1">
      <c r="A54" s="30">
        <v>46</v>
      </c>
      <c r="B54" s="36"/>
      <c r="C54" s="178"/>
      <c r="D54" s="179"/>
      <c r="E54" s="180"/>
      <c r="F54" s="181"/>
      <c r="G54" s="27"/>
      <c r="H54" s="28"/>
      <c r="I54" s="32"/>
      <c r="J54" s="35"/>
      <c r="K54" s="41"/>
      <c r="L54" s="84"/>
      <c r="M54" s="14"/>
      <c r="N54">
        <f t="shared" si="33"/>
      </c>
      <c r="O54">
        <f t="shared" si="34"/>
        <v>0</v>
      </c>
      <c r="P54">
        <f t="shared" si="35"/>
      </c>
      <c r="Q54">
        <f t="shared" si="32"/>
      </c>
      <c r="R54" t="e">
        <f>IF(#REF!="","",LEFT(#REF!,7))</f>
        <v>#REF!</v>
      </c>
      <c r="S54" t="e">
        <f>IF(R54="","",VLOOKUP(#REF!,#REF!,2))</f>
        <v>#REF!</v>
      </c>
      <c r="T54" t="e">
        <f t="shared" si="36"/>
        <v>#REF!</v>
      </c>
      <c r="U54" t="e">
        <f t="shared" si="37"/>
        <v>#REF!</v>
      </c>
      <c r="V54" t="e">
        <f t="shared" si="38"/>
        <v>#REF!</v>
      </c>
      <c r="W54" t="e">
        <f t="shared" si="39"/>
        <v>#REF!</v>
      </c>
      <c r="X54" t="e">
        <f t="shared" si="40"/>
        <v>#REF!</v>
      </c>
      <c r="Y54" t="e">
        <f t="shared" si="41"/>
        <v>#REF!</v>
      </c>
      <c r="Z54" t="e">
        <f t="shared" si="42"/>
        <v>#REF!</v>
      </c>
      <c r="AA54" t="e">
        <f t="shared" si="43"/>
        <v>#REF!</v>
      </c>
      <c r="AB54" t="e">
        <f t="shared" si="44"/>
        <v>#REF!</v>
      </c>
      <c r="AC54" t="e">
        <f t="shared" si="45"/>
        <v>#REF!</v>
      </c>
      <c r="AD54" t="e">
        <f t="shared" si="46"/>
        <v>#REF!</v>
      </c>
      <c r="AE54" t="e">
        <f t="shared" si="47"/>
        <v>#REF!</v>
      </c>
      <c r="AF54" s="87"/>
    </row>
    <row r="55" spans="1:32" ht="21.75" customHeight="1">
      <c r="A55" s="30">
        <v>47</v>
      </c>
      <c r="B55" s="36"/>
      <c r="C55" s="178"/>
      <c r="D55" s="179"/>
      <c r="E55" s="180"/>
      <c r="F55" s="181"/>
      <c r="G55" s="27"/>
      <c r="H55" s="28"/>
      <c r="I55" s="32"/>
      <c r="J55" s="35"/>
      <c r="K55" s="41"/>
      <c r="L55" s="84"/>
      <c r="M55" s="14"/>
      <c r="N55">
        <f t="shared" si="33"/>
      </c>
      <c r="O55">
        <f t="shared" si="34"/>
        <v>0</v>
      </c>
      <c r="P55">
        <f t="shared" si="35"/>
      </c>
      <c r="Q55">
        <f t="shared" si="32"/>
      </c>
      <c r="R55" t="e">
        <f>IF(#REF!="","",LEFT(#REF!,7))</f>
        <v>#REF!</v>
      </c>
      <c r="S55" t="e">
        <f>IF(R55="","",VLOOKUP(#REF!,#REF!,2))</f>
        <v>#REF!</v>
      </c>
      <c r="T55" t="e">
        <f t="shared" si="36"/>
        <v>#REF!</v>
      </c>
      <c r="U55" t="e">
        <f t="shared" si="37"/>
        <v>#REF!</v>
      </c>
      <c r="V55" t="e">
        <f t="shared" si="38"/>
        <v>#REF!</v>
      </c>
      <c r="W55" t="e">
        <f t="shared" si="39"/>
        <v>#REF!</v>
      </c>
      <c r="X55" t="e">
        <f t="shared" si="40"/>
        <v>#REF!</v>
      </c>
      <c r="Y55" t="e">
        <f t="shared" si="41"/>
        <v>#REF!</v>
      </c>
      <c r="Z55" t="e">
        <f t="shared" si="42"/>
        <v>#REF!</v>
      </c>
      <c r="AA55" t="e">
        <f t="shared" si="43"/>
        <v>#REF!</v>
      </c>
      <c r="AB55" t="e">
        <f t="shared" si="44"/>
        <v>#REF!</v>
      </c>
      <c r="AC55" t="e">
        <f t="shared" si="45"/>
        <v>#REF!</v>
      </c>
      <c r="AD55" t="e">
        <f t="shared" si="46"/>
        <v>#REF!</v>
      </c>
      <c r="AE55" t="e">
        <f t="shared" si="47"/>
        <v>#REF!</v>
      </c>
      <c r="AF55" s="87"/>
    </row>
    <row r="56" spans="1:32" ht="21.75" customHeight="1">
      <c r="A56" s="113">
        <v>48</v>
      </c>
      <c r="B56" s="138"/>
      <c r="C56" s="212"/>
      <c r="D56" s="213"/>
      <c r="E56" s="182"/>
      <c r="F56" s="183"/>
      <c r="G56" s="139"/>
      <c r="H56" s="116"/>
      <c r="I56" s="140"/>
      <c r="J56" s="43"/>
      <c r="K56" s="44"/>
      <c r="L56" s="119"/>
      <c r="M56" s="120"/>
      <c r="N56">
        <f t="shared" si="33"/>
      </c>
      <c r="O56">
        <f t="shared" si="34"/>
        <v>0</v>
      </c>
      <c r="P56">
        <f t="shared" si="35"/>
      </c>
      <c r="Q56">
        <f t="shared" si="32"/>
      </c>
      <c r="R56" t="e">
        <f>IF(#REF!="","",LEFT(#REF!,7))</f>
        <v>#REF!</v>
      </c>
      <c r="S56" t="e">
        <f>IF(R56="","",VLOOKUP(#REF!,#REF!,2))</f>
        <v>#REF!</v>
      </c>
      <c r="T56" t="e">
        <f t="shared" si="36"/>
        <v>#REF!</v>
      </c>
      <c r="U56" t="e">
        <f t="shared" si="37"/>
        <v>#REF!</v>
      </c>
      <c r="V56" t="e">
        <f t="shared" si="38"/>
        <v>#REF!</v>
      </c>
      <c r="W56" t="e">
        <f t="shared" si="39"/>
        <v>#REF!</v>
      </c>
      <c r="X56" t="e">
        <f t="shared" si="40"/>
        <v>#REF!</v>
      </c>
      <c r="Y56" t="e">
        <f t="shared" si="41"/>
        <v>#REF!</v>
      </c>
      <c r="Z56" t="e">
        <f t="shared" si="42"/>
        <v>#REF!</v>
      </c>
      <c r="AA56" t="e">
        <f t="shared" si="43"/>
        <v>#REF!</v>
      </c>
      <c r="AB56" t="e">
        <f t="shared" si="44"/>
        <v>#REF!</v>
      </c>
      <c r="AC56" t="e">
        <f t="shared" si="45"/>
        <v>#REF!</v>
      </c>
      <c r="AD56" t="e">
        <f t="shared" si="46"/>
        <v>#REF!</v>
      </c>
      <c r="AE56" t="e">
        <f t="shared" si="47"/>
        <v>#REF!</v>
      </c>
      <c r="AF56" s="121"/>
    </row>
    <row r="57" spans="1:32" ht="21.75" customHeight="1">
      <c r="A57" s="122">
        <v>49</v>
      </c>
      <c r="B57" s="122"/>
      <c r="C57" s="210"/>
      <c r="D57" s="210"/>
      <c r="E57" s="211"/>
      <c r="F57" s="211"/>
      <c r="G57" s="123"/>
      <c r="H57" s="124"/>
      <c r="I57" s="125"/>
      <c r="J57" s="126"/>
      <c r="K57" s="41"/>
      <c r="L57" s="141"/>
      <c r="M57" s="14"/>
      <c r="N57" s="14">
        <f t="shared" si="33"/>
      </c>
      <c r="O57" s="14">
        <f t="shared" si="34"/>
        <v>0</v>
      </c>
      <c r="P57" s="14">
        <f t="shared" si="35"/>
      </c>
      <c r="Q57" s="14">
        <f t="shared" si="32"/>
      </c>
      <c r="R57" s="14" t="e">
        <f>IF(#REF!="","",LEFT(#REF!,7))</f>
        <v>#REF!</v>
      </c>
      <c r="S57" s="14" t="e">
        <f>IF(R57="","",VLOOKUP(#REF!,#REF!,2))</f>
        <v>#REF!</v>
      </c>
      <c r="T57" s="14" t="e">
        <f t="shared" si="36"/>
        <v>#REF!</v>
      </c>
      <c r="U57" s="14" t="e">
        <f t="shared" si="37"/>
        <v>#REF!</v>
      </c>
      <c r="V57" s="14" t="e">
        <f t="shared" si="38"/>
        <v>#REF!</v>
      </c>
      <c r="W57" s="14" t="e">
        <f t="shared" si="39"/>
        <v>#REF!</v>
      </c>
      <c r="X57" s="14" t="e">
        <f t="shared" si="40"/>
        <v>#REF!</v>
      </c>
      <c r="Y57" s="14" t="e">
        <f t="shared" si="41"/>
        <v>#REF!</v>
      </c>
      <c r="Z57" s="14" t="e">
        <f t="shared" si="42"/>
        <v>#REF!</v>
      </c>
      <c r="AA57" s="14" t="e">
        <f t="shared" si="43"/>
        <v>#REF!</v>
      </c>
      <c r="AB57" s="14" t="e">
        <f t="shared" si="44"/>
        <v>#REF!</v>
      </c>
      <c r="AC57" s="14" t="e">
        <f t="shared" si="45"/>
        <v>#REF!</v>
      </c>
      <c r="AD57" s="14" t="e">
        <f t="shared" si="46"/>
        <v>#REF!</v>
      </c>
      <c r="AE57" s="14" t="e">
        <f t="shared" si="47"/>
        <v>#REF!</v>
      </c>
      <c r="AF57" s="14"/>
    </row>
    <row r="58" spans="1:32" ht="21.75" customHeight="1">
      <c r="A58" s="30">
        <v>50</v>
      </c>
      <c r="B58" s="122"/>
      <c r="C58" s="178"/>
      <c r="D58" s="179"/>
      <c r="E58" s="180"/>
      <c r="F58" s="181"/>
      <c r="G58" s="123"/>
      <c r="H58" s="124"/>
      <c r="I58" s="125"/>
      <c r="J58" s="126"/>
      <c r="K58" s="41"/>
      <c r="L58" s="84"/>
      <c r="M58" s="14"/>
      <c r="N58" s="51">
        <f t="shared" si="33"/>
      </c>
      <c r="O58" s="51">
        <f t="shared" si="34"/>
        <v>0</v>
      </c>
      <c r="P58" s="51">
        <f t="shared" si="35"/>
      </c>
      <c r="Q58" s="51">
        <f t="shared" si="32"/>
      </c>
      <c r="R58" s="51" t="e">
        <f>IF(#REF!="","",LEFT(#REF!,7))</f>
        <v>#REF!</v>
      </c>
      <c r="S58" s="51" t="e">
        <f>IF(R58="","",VLOOKUP(#REF!,#REF!,2))</f>
        <v>#REF!</v>
      </c>
      <c r="T58" s="51" t="e">
        <f t="shared" si="36"/>
        <v>#REF!</v>
      </c>
      <c r="U58" s="51" t="e">
        <f t="shared" si="37"/>
        <v>#REF!</v>
      </c>
      <c r="V58" s="51" t="e">
        <f t="shared" si="38"/>
        <v>#REF!</v>
      </c>
      <c r="W58" s="51" t="e">
        <f t="shared" si="39"/>
        <v>#REF!</v>
      </c>
      <c r="X58" s="51" t="e">
        <f t="shared" si="40"/>
        <v>#REF!</v>
      </c>
      <c r="Y58" s="51" t="e">
        <f t="shared" si="41"/>
        <v>#REF!</v>
      </c>
      <c r="Z58" s="51" t="e">
        <f t="shared" si="42"/>
        <v>#REF!</v>
      </c>
      <c r="AA58" s="51" t="e">
        <f t="shared" si="43"/>
        <v>#REF!</v>
      </c>
      <c r="AB58" s="51" t="e">
        <f t="shared" si="44"/>
        <v>#REF!</v>
      </c>
      <c r="AC58" s="51" t="e">
        <f t="shared" si="45"/>
        <v>#REF!</v>
      </c>
      <c r="AD58" s="51" t="e">
        <f t="shared" si="46"/>
        <v>#REF!</v>
      </c>
      <c r="AE58" s="51" t="e">
        <f t="shared" si="47"/>
        <v>#REF!</v>
      </c>
      <c r="AF58" s="87"/>
    </row>
    <row r="59" spans="1:32" ht="21.75" customHeight="1">
      <c r="A59" s="30">
        <v>51</v>
      </c>
      <c r="B59" s="36"/>
      <c r="C59" s="178"/>
      <c r="D59" s="179"/>
      <c r="E59" s="180"/>
      <c r="F59" s="181"/>
      <c r="G59" s="27"/>
      <c r="H59" s="28"/>
      <c r="I59" s="32"/>
      <c r="J59" s="35"/>
      <c r="K59" s="41"/>
      <c r="L59" s="84"/>
      <c r="M59" s="14"/>
      <c r="N59">
        <f t="shared" si="33"/>
      </c>
      <c r="O59">
        <f t="shared" si="34"/>
        <v>0</v>
      </c>
      <c r="P59">
        <f t="shared" si="35"/>
      </c>
      <c r="Q59">
        <f t="shared" si="32"/>
      </c>
      <c r="R59" t="e">
        <f>IF(#REF!="","",LEFT(#REF!,7))</f>
        <v>#REF!</v>
      </c>
      <c r="S59" t="e">
        <f>IF(R59="","",VLOOKUP(#REF!,#REF!,2))</f>
        <v>#REF!</v>
      </c>
      <c r="T59" t="e">
        <f t="shared" si="36"/>
        <v>#REF!</v>
      </c>
      <c r="U59" t="e">
        <f t="shared" si="37"/>
        <v>#REF!</v>
      </c>
      <c r="V59" t="e">
        <f t="shared" si="38"/>
        <v>#REF!</v>
      </c>
      <c r="W59" t="e">
        <f t="shared" si="39"/>
        <v>#REF!</v>
      </c>
      <c r="X59" t="e">
        <f t="shared" si="40"/>
        <v>#REF!</v>
      </c>
      <c r="Y59" t="e">
        <f t="shared" si="41"/>
        <v>#REF!</v>
      </c>
      <c r="Z59" t="e">
        <f t="shared" si="42"/>
        <v>#REF!</v>
      </c>
      <c r="AA59" t="e">
        <f t="shared" si="43"/>
        <v>#REF!</v>
      </c>
      <c r="AB59" t="e">
        <f t="shared" si="44"/>
        <v>#REF!</v>
      </c>
      <c r="AC59" t="e">
        <f t="shared" si="45"/>
        <v>#REF!</v>
      </c>
      <c r="AD59" t="e">
        <f t="shared" si="46"/>
        <v>#REF!</v>
      </c>
      <c r="AE59" t="e">
        <f t="shared" si="47"/>
        <v>#REF!</v>
      </c>
      <c r="AF59" s="87"/>
    </row>
    <row r="60" spans="1:32" ht="21.75" customHeight="1">
      <c r="A60" s="30">
        <v>52</v>
      </c>
      <c r="B60" s="36"/>
      <c r="C60" s="178"/>
      <c r="D60" s="179"/>
      <c r="E60" s="180"/>
      <c r="F60" s="181"/>
      <c r="G60" s="27"/>
      <c r="H60" s="28"/>
      <c r="I60" s="32"/>
      <c r="J60" s="35"/>
      <c r="K60" s="41"/>
      <c r="L60" s="84"/>
      <c r="M60" s="14"/>
      <c r="N60">
        <f t="shared" si="33"/>
      </c>
      <c r="O60">
        <f t="shared" si="34"/>
        <v>0</v>
      </c>
      <c r="P60">
        <f t="shared" si="35"/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t="shared" si="36"/>
        <v>#REF!</v>
      </c>
      <c r="U60" t="e">
        <f t="shared" si="37"/>
        <v>#REF!</v>
      </c>
      <c r="V60" t="e">
        <f t="shared" si="38"/>
        <v>#REF!</v>
      </c>
      <c r="W60" t="e">
        <f t="shared" si="39"/>
        <v>#REF!</v>
      </c>
      <c r="X60" t="e">
        <f t="shared" si="40"/>
        <v>#REF!</v>
      </c>
      <c r="Y60" t="e">
        <f t="shared" si="41"/>
        <v>#REF!</v>
      </c>
      <c r="Z60" t="e">
        <f t="shared" si="42"/>
        <v>#REF!</v>
      </c>
      <c r="AA60" t="e">
        <f t="shared" si="43"/>
        <v>#REF!</v>
      </c>
      <c r="AB60" t="e">
        <f t="shared" si="44"/>
        <v>#REF!</v>
      </c>
      <c r="AC60" t="e">
        <f t="shared" si="45"/>
        <v>#REF!</v>
      </c>
      <c r="AD60" t="e">
        <f t="shared" si="46"/>
        <v>#REF!</v>
      </c>
      <c r="AE60" t="e">
        <f t="shared" si="47"/>
        <v>#REF!</v>
      </c>
      <c r="AF60" s="87"/>
    </row>
    <row r="61" spans="1:32" ht="21.75" customHeight="1">
      <c r="A61" s="30">
        <v>53</v>
      </c>
      <c r="B61" s="36"/>
      <c r="C61" s="178"/>
      <c r="D61" s="179"/>
      <c r="E61" s="180"/>
      <c r="F61" s="181"/>
      <c r="G61" s="27"/>
      <c r="H61" s="28"/>
      <c r="I61" s="32"/>
      <c r="J61" s="35"/>
      <c r="K61" s="41"/>
      <c r="L61" s="84"/>
      <c r="M61" s="14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87"/>
    </row>
    <row r="62" spans="1:32" ht="21.75" customHeight="1">
      <c r="A62" s="30">
        <v>54</v>
      </c>
      <c r="B62" s="36"/>
      <c r="C62" s="178"/>
      <c r="D62" s="179"/>
      <c r="E62" s="180"/>
      <c r="F62" s="181"/>
      <c r="G62" s="27"/>
      <c r="H62" s="28"/>
      <c r="I62" s="32"/>
      <c r="J62" s="35"/>
      <c r="K62" s="41"/>
      <c r="L62" s="84"/>
      <c r="M62" s="14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87"/>
    </row>
    <row r="63" spans="1:32" ht="21.75" customHeight="1">
      <c r="A63" s="30">
        <v>55</v>
      </c>
      <c r="B63" s="36"/>
      <c r="C63" s="178"/>
      <c r="D63" s="179"/>
      <c r="E63" s="180"/>
      <c r="F63" s="181"/>
      <c r="G63" s="27"/>
      <c r="H63" s="28"/>
      <c r="I63" s="32"/>
      <c r="J63" s="35"/>
      <c r="K63" s="41"/>
      <c r="L63" s="84"/>
      <c r="M63" s="14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87"/>
    </row>
    <row r="64" spans="1:32" ht="21.75" customHeight="1">
      <c r="A64" s="30">
        <v>56</v>
      </c>
      <c r="B64" s="36"/>
      <c r="C64" s="178"/>
      <c r="D64" s="179"/>
      <c r="E64" s="180"/>
      <c r="F64" s="181"/>
      <c r="G64" s="27"/>
      <c r="H64" s="28"/>
      <c r="I64" s="32"/>
      <c r="J64" s="35"/>
      <c r="K64" s="41"/>
      <c r="L64" s="84"/>
      <c r="M64" s="14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87"/>
    </row>
    <row r="65" spans="1:32" ht="21.75" customHeight="1">
      <c r="A65" s="30">
        <v>57</v>
      </c>
      <c r="B65" s="36"/>
      <c r="C65" s="178"/>
      <c r="D65" s="179"/>
      <c r="E65" s="180"/>
      <c r="F65" s="181"/>
      <c r="G65" s="27"/>
      <c r="H65" s="28"/>
      <c r="I65" s="32"/>
      <c r="J65" s="35"/>
      <c r="K65" s="41"/>
      <c r="L65" s="84"/>
      <c r="M65" s="14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87"/>
    </row>
    <row r="66" spans="1:32" ht="21.75" customHeight="1">
      <c r="A66" s="30">
        <v>58</v>
      </c>
      <c r="B66" s="36"/>
      <c r="C66" s="178"/>
      <c r="D66" s="179"/>
      <c r="E66" s="180"/>
      <c r="F66" s="181"/>
      <c r="G66" s="27"/>
      <c r="H66" s="28"/>
      <c r="I66" s="32"/>
      <c r="J66" s="35"/>
      <c r="K66" s="41"/>
      <c r="L66" s="84"/>
      <c r="M66" s="14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87"/>
    </row>
    <row r="67" spans="1:32" ht="21.75" customHeight="1">
      <c r="A67" s="30">
        <v>59</v>
      </c>
      <c r="B67" s="36"/>
      <c r="C67" s="178"/>
      <c r="D67" s="179"/>
      <c r="E67" s="180"/>
      <c r="F67" s="181"/>
      <c r="G67" s="27"/>
      <c r="H67" s="28"/>
      <c r="I67" s="32"/>
      <c r="J67" s="43"/>
      <c r="K67" s="44"/>
      <c r="L67" s="84"/>
      <c r="M67" s="14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87"/>
    </row>
    <row r="68" spans="1:32" ht="21.75" customHeight="1" thickBot="1">
      <c r="A68" s="31">
        <v>60</v>
      </c>
      <c r="B68" s="37"/>
      <c r="C68" s="216"/>
      <c r="D68" s="217"/>
      <c r="E68" s="218"/>
      <c r="F68" s="219"/>
      <c r="G68" s="26"/>
      <c r="H68" s="46"/>
      <c r="I68" s="33"/>
      <c r="J68" s="34"/>
      <c r="K68" s="42"/>
      <c r="L68" s="85"/>
      <c r="M68" s="90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88"/>
    </row>
    <row r="69" spans="1:32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</sheetData>
  <sheetProtection/>
  <mergeCells count="138">
    <mergeCell ref="C68:D68"/>
    <mergeCell ref="E68:F68"/>
    <mergeCell ref="AF7:AF8"/>
    <mergeCell ref="C64:D64"/>
    <mergeCell ref="E64:F64"/>
    <mergeCell ref="C61:D61"/>
    <mergeCell ref="C62:D62"/>
    <mergeCell ref="E62:F62"/>
    <mergeCell ref="C65:D65"/>
    <mergeCell ref="E65:F65"/>
    <mergeCell ref="C67:D67"/>
    <mergeCell ref="E67:F67"/>
    <mergeCell ref="C66:D66"/>
    <mergeCell ref="E66:F66"/>
    <mergeCell ref="E58:F58"/>
    <mergeCell ref="C59:D59"/>
    <mergeCell ref="E59:F59"/>
    <mergeCell ref="C60:D60"/>
    <mergeCell ref="E60:F60"/>
    <mergeCell ref="C63:D63"/>
    <mergeCell ref="E63:F63"/>
    <mergeCell ref="E61:F61"/>
    <mergeCell ref="C58:D58"/>
    <mergeCell ref="C55:D55"/>
    <mergeCell ref="E55:F55"/>
    <mergeCell ref="C56:D56"/>
    <mergeCell ref="E56:F56"/>
    <mergeCell ref="C57:D57"/>
    <mergeCell ref="E57:F57"/>
    <mergeCell ref="C50:D50"/>
    <mergeCell ref="E50:F50"/>
    <mergeCell ref="C51:D51"/>
    <mergeCell ref="E51:F51"/>
    <mergeCell ref="C48:D48"/>
    <mergeCell ref="E48:F48"/>
    <mergeCell ref="C49:D49"/>
    <mergeCell ref="E49:F49"/>
    <mergeCell ref="C52:D52"/>
    <mergeCell ref="E52:F52"/>
    <mergeCell ref="C53:D53"/>
    <mergeCell ref="E53:F53"/>
    <mergeCell ref="C54:D54"/>
    <mergeCell ref="E54:F54"/>
    <mergeCell ref="C43:D43"/>
    <mergeCell ref="E43:F43"/>
    <mergeCell ref="C44:D44"/>
    <mergeCell ref="E44:F44"/>
    <mergeCell ref="C46:D46"/>
    <mergeCell ref="E46:F46"/>
    <mergeCell ref="C47:D47"/>
    <mergeCell ref="E47:F47"/>
    <mergeCell ref="E26:F26"/>
    <mergeCell ref="C28:D28"/>
    <mergeCell ref="C45:D45"/>
    <mergeCell ref="E45:F45"/>
    <mergeCell ref="C40:D40"/>
    <mergeCell ref="E40:F40"/>
    <mergeCell ref="C41:D41"/>
    <mergeCell ref="E41:F41"/>
    <mergeCell ref="C42:D42"/>
    <mergeCell ref="E42:F42"/>
    <mergeCell ref="C29:D29"/>
    <mergeCell ref="E29:F29"/>
    <mergeCell ref="C37:D37"/>
    <mergeCell ref="E37:F37"/>
    <mergeCell ref="C38:D38"/>
    <mergeCell ref="C34:D34"/>
    <mergeCell ref="E34:F34"/>
    <mergeCell ref="C35:D35"/>
    <mergeCell ref="C16:D16"/>
    <mergeCell ref="C17:D17"/>
    <mergeCell ref="C18:D18"/>
    <mergeCell ref="C19:D19"/>
    <mergeCell ref="E27:F27"/>
    <mergeCell ref="E18:F18"/>
    <mergeCell ref="E19:F19"/>
    <mergeCell ref="E16:F16"/>
    <mergeCell ref="C24:D24"/>
    <mergeCell ref="E24:F24"/>
    <mergeCell ref="C4:D4"/>
    <mergeCell ref="C5:D5"/>
    <mergeCell ref="E13:F13"/>
    <mergeCell ref="E14:F14"/>
    <mergeCell ref="E10:F10"/>
    <mergeCell ref="E9:F9"/>
    <mergeCell ref="C9:D9"/>
    <mergeCell ref="C10:D10"/>
    <mergeCell ref="E12:F12"/>
    <mergeCell ref="J7:J8"/>
    <mergeCell ref="L4:M4"/>
    <mergeCell ref="L5:M5"/>
    <mergeCell ref="E4:J4"/>
    <mergeCell ref="M7:M8"/>
    <mergeCell ref="K7:K8"/>
    <mergeCell ref="H7:H8"/>
    <mergeCell ref="E5:J5"/>
    <mergeCell ref="L7:L8"/>
    <mergeCell ref="I7:I8"/>
    <mergeCell ref="A7:A8"/>
    <mergeCell ref="E7:F8"/>
    <mergeCell ref="B7:D7"/>
    <mergeCell ref="C8:D8"/>
    <mergeCell ref="E11:F11"/>
    <mergeCell ref="C11:D11"/>
    <mergeCell ref="C15:D15"/>
    <mergeCell ref="C13:D13"/>
    <mergeCell ref="C14:D14"/>
    <mergeCell ref="C12:D12"/>
    <mergeCell ref="E23:F23"/>
    <mergeCell ref="C20:D20"/>
    <mergeCell ref="C21:D21"/>
    <mergeCell ref="C22:D22"/>
    <mergeCell ref="E22:F22"/>
    <mergeCell ref="C23:D23"/>
    <mergeCell ref="E38:F38"/>
    <mergeCell ref="C32:D32"/>
    <mergeCell ref="C26:D26"/>
    <mergeCell ref="E32:F32"/>
    <mergeCell ref="C25:D25"/>
    <mergeCell ref="C27:D27"/>
    <mergeCell ref="E35:F35"/>
    <mergeCell ref="C31:D31"/>
    <mergeCell ref="E20:F20"/>
    <mergeCell ref="E17:F17"/>
    <mergeCell ref="E31:F31"/>
    <mergeCell ref="E21:F21"/>
    <mergeCell ref="E15:F15"/>
    <mergeCell ref="G7:G8"/>
    <mergeCell ref="C39:D39"/>
    <mergeCell ref="C36:D36"/>
    <mergeCell ref="E39:F39"/>
    <mergeCell ref="E28:F28"/>
    <mergeCell ref="E25:F25"/>
    <mergeCell ref="C30:D30"/>
    <mergeCell ref="C33:D33"/>
    <mergeCell ref="E33:F33"/>
    <mergeCell ref="E30:F30"/>
    <mergeCell ref="E36:F36"/>
  </mergeCells>
  <dataValidations count="1">
    <dataValidation allowBlank="1" showInputMessage="1" showErrorMessage="1" imeMode="off" sqref="B9:C68 H9:J68 L9:L68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J85"/>
  <sheetViews>
    <sheetView zoomScaleSheetLayoutView="100" workbookViewId="0" topLeftCell="A1">
      <selection activeCell="E4" sqref="E4:J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0" t="s">
        <v>61</v>
      </c>
    </row>
    <row r="3" ht="11.25" customHeight="1" thickBot="1"/>
    <row r="4" spans="2:13" ht="30" customHeight="1" thickBot="1">
      <c r="B4" s="39"/>
      <c r="C4" s="197" t="s">
        <v>25</v>
      </c>
      <c r="D4" s="199"/>
      <c r="E4" s="197"/>
      <c r="F4" s="198"/>
      <c r="G4" s="198"/>
      <c r="H4" s="198"/>
      <c r="I4" s="198"/>
      <c r="J4" s="199"/>
      <c r="K4" s="112"/>
      <c r="L4" s="195"/>
      <c r="M4" s="196"/>
    </row>
    <row r="5" spans="2:13" ht="30" customHeight="1">
      <c r="B5" s="49"/>
      <c r="C5" s="202"/>
      <c r="D5" s="202"/>
      <c r="E5" s="202"/>
      <c r="F5" s="202"/>
      <c r="G5" s="202"/>
      <c r="H5" s="202"/>
      <c r="I5" s="202"/>
      <c r="J5" s="202"/>
      <c r="K5" s="111"/>
      <c r="L5" s="195"/>
      <c r="M5" s="196"/>
    </row>
    <row r="6" ht="15" customHeight="1" thickBot="1">
      <c r="AJ6" s="38"/>
    </row>
    <row r="7" spans="1:32" ht="22.5" customHeight="1">
      <c r="A7" s="186" t="s">
        <v>2</v>
      </c>
      <c r="B7" s="190" t="s">
        <v>23</v>
      </c>
      <c r="C7" s="191"/>
      <c r="D7" s="192"/>
      <c r="E7" s="184" t="s">
        <v>27</v>
      </c>
      <c r="F7" s="188"/>
      <c r="G7" s="184" t="s">
        <v>1</v>
      </c>
      <c r="H7" s="184" t="s">
        <v>5</v>
      </c>
      <c r="I7" s="184" t="s">
        <v>24</v>
      </c>
      <c r="J7" s="184" t="s">
        <v>3</v>
      </c>
      <c r="K7" s="200" t="s">
        <v>22</v>
      </c>
      <c r="L7" s="203" t="s">
        <v>4</v>
      </c>
      <c r="M7" s="200" t="s">
        <v>51</v>
      </c>
      <c r="AF7" s="220" t="s">
        <v>52</v>
      </c>
    </row>
    <row r="8" spans="1:32" ht="22.5" customHeight="1" thickBot="1">
      <c r="A8" s="187"/>
      <c r="B8" s="48" t="s">
        <v>26</v>
      </c>
      <c r="C8" s="193" t="s">
        <v>40</v>
      </c>
      <c r="D8" s="194"/>
      <c r="E8" s="189"/>
      <c r="F8" s="189"/>
      <c r="G8" s="185"/>
      <c r="H8" s="185"/>
      <c r="I8" s="205"/>
      <c r="J8" s="185"/>
      <c r="K8" s="201"/>
      <c r="L8" s="204"/>
      <c r="M8" s="20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221"/>
    </row>
    <row r="9" spans="1:32" ht="21.75" customHeight="1">
      <c r="A9" s="29">
        <v>1</v>
      </c>
      <c r="B9" s="142"/>
      <c r="C9" s="226"/>
      <c r="D9" s="227"/>
      <c r="E9" s="224"/>
      <c r="F9" s="224"/>
      <c r="G9" s="143"/>
      <c r="H9" s="144"/>
      <c r="I9" s="145"/>
      <c r="J9" s="144"/>
      <c r="K9" s="146"/>
      <c r="L9" s="156"/>
      <c r="M9" s="143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7"/>
    </row>
    <row r="10" spans="1:32" ht="21.75" customHeight="1">
      <c r="A10" s="30">
        <v>2</v>
      </c>
      <c r="B10" s="148"/>
      <c r="C10" s="222"/>
      <c r="D10" s="223"/>
      <c r="E10" s="211"/>
      <c r="F10" s="211"/>
      <c r="G10" s="123"/>
      <c r="H10" s="126"/>
      <c r="I10" s="149"/>
      <c r="J10" s="126"/>
      <c r="K10" s="41"/>
      <c r="L10" s="157"/>
      <c r="M10" s="123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50"/>
    </row>
    <row r="11" spans="1:32" ht="21.75" customHeight="1">
      <c r="A11" s="30">
        <v>3</v>
      </c>
      <c r="B11" s="122"/>
      <c r="C11" s="222"/>
      <c r="D11" s="223"/>
      <c r="E11" s="211"/>
      <c r="F11" s="211"/>
      <c r="G11" s="123"/>
      <c r="H11" s="126"/>
      <c r="I11" s="149"/>
      <c r="J11" s="126"/>
      <c r="K11" s="41"/>
      <c r="L11" s="157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50"/>
    </row>
    <row r="12" spans="1:32" ht="21.75" customHeight="1">
      <c r="A12" s="30">
        <v>4</v>
      </c>
      <c r="B12" s="151"/>
      <c r="C12" s="222"/>
      <c r="D12" s="223"/>
      <c r="E12" s="211"/>
      <c r="F12" s="211"/>
      <c r="G12" s="123"/>
      <c r="H12" s="126"/>
      <c r="I12" s="149"/>
      <c r="J12" s="126"/>
      <c r="K12" s="41"/>
      <c r="L12" s="157"/>
      <c r="M12" s="12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50"/>
    </row>
    <row r="13" spans="1:32" ht="21.75" customHeight="1">
      <c r="A13" s="30">
        <v>5</v>
      </c>
      <c r="B13" s="122"/>
      <c r="C13" s="222"/>
      <c r="D13" s="223"/>
      <c r="E13" s="211"/>
      <c r="F13" s="211"/>
      <c r="G13" s="123"/>
      <c r="H13" s="126"/>
      <c r="I13" s="149"/>
      <c r="J13" s="126"/>
      <c r="K13" s="41"/>
      <c r="L13" s="157"/>
      <c r="M13" s="12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50"/>
    </row>
    <row r="14" spans="1:32" ht="21.75" customHeight="1">
      <c r="A14" s="30">
        <v>6</v>
      </c>
      <c r="B14" s="151"/>
      <c r="C14" s="222"/>
      <c r="D14" s="223"/>
      <c r="E14" s="225"/>
      <c r="F14" s="225"/>
      <c r="G14" s="152"/>
      <c r="H14" s="153"/>
      <c r="I14" s="151"/>
      <c r="J14" s="153"/>
      <c r="K14" s="154"/>
      <c r="L14" s="158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5"/>
    </row>
    <row r="15" spans="1:32" ht="21.75" customHeight="1">
      <c r="A15" s="30">
        <v>7</v>
      </c>
      <c r="B15" s="36"/>
      <c r="C15" s="178"/>
      <c r="D15" s="179"/>
      <c r="E15" s="180"/>
      <c r="F15" s="181"/>
      <c r="G15" s="27"/>
      <c r="H15" s="28"/>
      <c r="I15" s="32"/>
      <c r="J15" s="35"/>
      <c r="K15" s="41"/>
      <c r="L15" s="84"/>
      <c r="M15" s="14"/>
      <c r="AF15" s="87"/>
    </row>
    <row r="16" spans="1:32" ht="21.75" customHeight="1">
      <c r="A16" s="30">
        <v>8</v>
      </c>
      <c r="B16" s="36"/>
      <c r="C16" s="178"/>
      <c r="D16" s="179"/>
      <c r="E16" s="180"/>
      <c r="F16" s="181"/>
      <c r="G16" s="27"/>
      <c r="H16" s="28"/>
      <c r="I16" s="32"/>
      <c r="J16" s="35"/>
      <c r="K16" s="41"/>
      <c r="L16" s="84"/>
      <c r="M16" s="14"/>
      <c r="N16">
        <f aca="true" t="shared" si="0" ref="N16:N28">LEFT(K16,3)</f>
      </c>
      <c r="O16">
        <f aca="true" t="shared" si="1" ref="O16:O28">IF(N16="",0,IF(N16="埼玉県",0,1))</f>
        <v>0</v>
      </c>
      <c r="P16">
        <f aca="true" t="shared" si="2" ref="P16:P28">MID(K16,4,2)</f>
      </c>
      <c r="Q16">
        <f aca="true" t="shared" si="3" ref="Q16:Q28">IF(P16="さい",MID(K16,4,7),P16)</f>
      </c>
      <c r="R16" t="e">
        <f>IF(#REF!="","",LEFT(#REF!,7))</f>
        <v>#REF!</v>
      </c>
      <c r="S16" t="e">
        <f>IF(R16="","",VLOOKUP(#REF!,#REF!,2))</f>
        <v>#REF!</v>
      </c>
      <c r="T16" t="e">
        <f aca="true" t="shared" si="4" ref="T16:T28">IF(S16="さい",0,IF(P16=S16,0,1))</f>
        <v>#REF!</v>
      </c>
      <c r="U16" t="e">
        <f aca="true" t="shared" si="5" ref="U16:U28">IF(R16="さいたま市浦和","さいたま市浦和","")</f>
        <v>#REF!</v>
      </c>
      <c r="V16" t="e">
        <f aca="true" t="shared" si="6" ref="V16:V28">IF(R16="さいたま市浦和","さいたま市南区","")</f>
        <v>#REF!</v>
      </c>
      <c r="W16" t="e">
        <f aca="true" t="shared" si="7" ref="W16:W28">IF(R16="さいたま市浦和","さいたま市緑区","")</f>
        <v>#REF!</v>
      </c>
      <c r="X16" t="e">
        <f aca="true" t="shared" si="8" ref="X16:X28">IF(R16="さいたま市浦和","さいたま市桜区","")</f>
        <v>#REF!</v>
      </c>
      <c r="Y16" t="e">
        <f aca="true" t="shared" si="9" ref="Y16:Y28">IF(R16="さいたま市浦和",IF(Q16=U16,0,IF(Q16=V16,0,IF(Q16=W16,0,IF(Q16=X16,0,1)))),0)</f>
        <v>#REF!</v>
      </c>
      <c r="Z16" t="e">
        <f aca="true" t="shared" si="10" ref="Z16:Z28">IF(R16="さいたま市大宮","さいたま市大宮","")</f>
        <v>#REF!</v>
      </c>
      <c r="AA16" t="e">
        <f aca="true" t="shared" si="11" ref="AA16:AA28">IF(R16="さいたま市大宮","さいたま市北区","")</f>
        <v>#REF!</v>
      </c>
      <c r="AB16" t="e">
        <f aca="true" t="shared" si="12" ref="AB16:AB28">IF(R16="さいたま市大宮","さいたま市西区","")</f>
        <v>#REF!</v>
      </c>
      <c r="AC16" t="e">
        <f aca="true" t="shared" si="13" ref="AC16:AC28">IF(R16="さいたま市大宮","さいたま市見沼","")</f>
        <v>#REF!</v>
      </c>
      <c r="AD16" t="e">
        <f aca="true" t="shared" si="14" ref="AD16:AD28">IF(R16="さいたま市大宮",IF(Q16=Z16,0,IF(Q16=AA16,0,IF(Q16=AB16,0,IF(Q16=AC16,0,1)))),0)</f>
        <v>#REF!</v>
      </c>
      <c r="AE16" t="e">
        <f aca="true" t="shared" si="15" ref="AE16:AE28">IF(R16="さいたま市与野","さいたま市中央","")</f>
        <v>#REF!</v>
      </c>
      <c r="AF16" s="87"/>
    </row>
    <row r="17" spans="1:32" ht="21.75" customHeight="1">
      <c r="A17" s="30">
        <v>9</v>
      </c>
      <c r="B17" s="36"/>
      <c r="C17" s="178"/>
      <c r="D17" s="179"/>
      <c r="E17" s="180"/>
      <c r="F17" s="181"/>
      <c r="G17" s="27"/>
      <c r="H17" s="28"/>
      <c r="I17" s="32"/>
      <c r="J17" s="35"/>
      <c r="K17" s="41"/>
      <c r="L17" s="84"/>
      <c r="M17" s="14"/>
      <c r="N17">
        <f t="shared" si="0"/>
      </c>
      <c r="O17">
        <f t="shared" si="1"/>
        <v>0</v>
      </c>
      <c r="P17">
        <f t="shared" si="2"/>
      </c>
      <c r="Q17">
        <f t="shared" si="3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87"/>
    </row>
    <row r="18" spans="1:32" ht="21.75" customHeight="1">
      <c r="A18" s="30">
        <v>10</v>
      </c>
      <c r="B18" s="36"/>
      <c r="C18" s="178"/>
      <c r="D18" s="179"/>
      <c r="E18" s="180"/>
      <c r="F18" s="181"/>
      <c r="G18" s="27"/>
      <c r="H18" s="28"/>
      <c r="I18" s="32"/>
      <c r="J18" s="35"/>
      <c r="K18" s="41"/>
      <c r="L18" s="84"/>
      <c r="M18" s="14"/>
      <c r="N18">
        <f t="shared" si="0"/>
      </c>
      <c r="O18">
        <f t="shared" si="1"/>
        <v>0</v>
      </c>
      <c r="P18">
        <f t="shared" si="2"/>
      </c>
      <c r="Q18">
        <f t="shared" si="3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87"/>
    </row>
    <row r="19" spans="1:32" ht="21.75" customHeight="1">
      <c r="A19" s="30">
        <v>11</v>
      </c>
      <c r="B19" s="36"/>
      <c r="C19" s="178"/>
      <c r="D19" s="179"/>
      <c r="E19" s="180"/>
      <c r="F19" s="181"/>
      <c r="G19" s="27"/>
      <c r="H19" s="28"/>
      <c r="I19" s="32"/>
      <c r="J19" s="35"/>
      <c r="K19" s="41"/>
      <c r="L19" s="84"/>
      <c r="M19" s="14"/>
      <c r="N19">
        <f t="shared" si="0"/>
      </c>
      <c r="O19">
        <f t="shared" si="1"/>
        <v>0</v>
      </c>
      <c r="P19">
        <f t="shared" si="2"/>
      </c>
      <c r="Q19">
        <f t="shared" si="3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87"/>
    </row>
    <row r="20" spans="1:32" ht="21.75" customHeight="1">
      <c r="A20" s="30">
        <v>12</v>
      </c>
      <c r="B20" s="36"/>
      <c r="C20" s="178"/>
      <c r="D20" s="179"/>
      <c r="E20" s="180"/>
      <c r="F20" s="181"/>
      <c r="G20" s="27"/>
      <c r="H20" s="28"/>
      <c r="I20" s="32"/>
      <c r="J20" s="35"/>
      <c r="K20" s="41"/>
      <c r="L20" s="84"/>
      <c r="M20" s="14"/>
      <c r="N20">
        <f t="shared" si="0"/>
      </c>
      <c r="O20">
        <f t="shared" si="1"/>
        <v>0</v>
      </c>
      <c r="P20">
        <f t="shared" si="2"/>
      </c>
      <c r="Q20">
        <f t="shared" si="3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87"/>
    </row>
    <row r="21" spans="1:32" ht="21.75" customHeight="1">
      <c r="A21" s="30">
        <v>13</v>
      </c>
      <c r="B21" s="36"/>
      <c r="C21" s="178"/>
      <c r="D21" s="179"/>
      <c r="E21" s="180"/>
      <c r="F21" s="181"/>
      <c r="G21" s="27"/>
      <c r="H21" s="28"/>
      <c r="I21" s="32"/>
      <c r="J21" s="35"/>
      <c r="K21" s="41"/>
      <c r="L21" s="84"/>
      <c r="M21" s="14"/>
      <c r="N21">
        <f t="shared" si="0"/>
      </c>
      <c r="O21">
        <f t="shared" si="1"/>
        <v>0</v>
      </c>
      <c r="P21">
        <f t="shared" si="2"/>
      </c>
      <c r="Q21">
        <f t="shared" si="3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87"/>
    </row>
    <row r="22" spans="1:32" ht="21.75" customHeight="1">
      <c r="A22" s="30">
        <v>14</v>
      </c>
      <c r="B22" s="36"/>
      <c r="C22" s="178"/>
      <c r="D22" s="179"/>
      <c r="E22" s="180"/>
      <c r="F22" s="181"/>
      <c r="G22" s="27"/>
      <c r="H22" s="28"/>
      <c r="I22" s="32"/>
      <c r="J22" s="35"/>
      <c r="K22" s="41"/>
      <c r="L22" s="84"/>
      <c r="M22" s="14"/>
      <c r="N22">
        <f t="shared" si="0"/>
      </c>
      <c r="O22">
        <f t="shared" si="1"/>
        <v>0</v>
      </c>
      <c r="P22">
        <f t="shared" si="2"/>
      </c>
      <c r="Q22">
        <f t="shared" si="3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87"/>
    </row>
    <row r="23" spans="1:32" ht="21.75" customHeight="1">
      <c r="A23" s="30">
        <v>15</v>
      </c>
      <c r="B23" s="36"/>
      <c r="C23" s="178"/>
      <c r="D23" s="179"/>
      <c r="E23" s="180"/>
      <c r="F23" s="181"/>
      <c r="G23" s="27"/>
      <c r="H23" s="28"/>
      <c r="I23" s="32"/>
      <c r="J23" s="35"/>
      <c r="K23" s="41"/>
      <c r="L23" s="84"/>
      <c r="M23" s="14"/>
      <c r="N23">
        <f t="shared" si="0"/>
      </c>
      <c r="O23">
        <f t="shared" si="1"/>
        <v>0</v>
      </c>
      <c r="P23">
        <f t="shared" si="2"/>
      </c>
      <c r="Q23">
        <f t="shared" si="3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87"/>
    </row>
    <row r="24" spans="1:32" ht="21.75" customHeight="1">
      <c r="A24" s="30">
        <v>16</v>
      </c>
      <c r="B24" s="36"/>
      <c r="C24" s="178"/>
      <c r="D24" s="179"/>
      <c r="E24" s="180"/>
      <c r="F24" s="181"/>
      <c r="G24" s="27"/>
      <c r="H24" s="28"/>
      <c r="I24" s="32"/>
      <c r="J24" s="35"/>
      <c r="K24" s="41"/>
      <c r="L24" s="84"/>
      <c r="M24" s="14"/>
      <c r="N24">
        <f t="shared" si="0"/>
      </c>
      <c r="O24">
        <f t="shared" si="1"/>
        <v>0</v>
      </c>
      <c r="P24">
        <f t="shared" si="2"/>
      </c>
      <c r="Q24">
        <f t="shared" si="3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87"/>
    </row>
    <row r="25" spans="1:32" ht="21.75" customHeight="1">
      <c r="A25" s="30">
        <v>17</v>
      </c>
      <c r="B25" s="36"/>
      <c r="C25" s="178"/>
      <c r="D25" s="179"/>
      <c r="E25" s="180"/>
      <c r="F25" s="181"/>
      <c r="G25" s="27"/>
      <c r="H25" s="28"/>
      <c r="I25" s="32"/>
      <c r="J25" s="35"/>
      <c r="K25" s="41"/>
      <c r="L25" s="84"/>
      <c r="M25" s="14"/>
      <c r="N25">
        <f t="shared" si="0"/>
      </c>
      <c r="O25">
        <f t="shared" si="1"/>
        <v>0</v>
      </c>
      <c r="P25">
        <f t="shared" si="2"/>
      </c>
      <c r="Q25">
        <f t="shared" si="3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87"/>
    </row>
    <row r="26" spans="1:32" ht="21.75" customHeight="1">
      <c r="A26" s="30">
        <v>18</v>
      </c>
      <c r="B26" s="36"/>
      <c r="C26" s="178"/>
      <c r="D26" s="179"/>
      <c r="E26" s="180"/>
      <c r="F26" s="181"/>
      <c r="G26" s="27"/>
      <c r="H26" s="28"/>
      <c r="I26" s="32"/>
      <c r="J26" s="35"/>
      <c r="K26" s="41"/>
      <c r="L26" s="84"/>
      <c r="M26" s="14"/>
      <c r="N26">
        <f t="shared" si="0"/>
      </c>
      <c r="O26">
        <f t="shared" si="1"/>
        <v>0</v>
      </c>
      <c r="P26">
        <f t="shared" si="2"/>
      </c>
      <c r="Q26">
        <f t="shared" si="3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87"/>
    </row>
    <row r="27" spans="1:32" ht="21.75" customHeight="1">
      <c r="A27" s="113">
        <v>19</v>
      </c>
      <c r="B27" s="138"/>
      <c r="C27" s="212"/>
      <c r="D27" s="213"/>
      <c r="E27" s="182"/>
      <c r="F27" s="183"/>
      <c r="G27" s="139"/>
      <c r="H27" s="116"/>
      <c r="I27" s="140"/>
      <c r="J27" s="43"/>
      <c r="K27" s="44"/>
      <c r="L27" s="119"/>
      <c r="M27" s="120"/>
      <c r="N27">
        <f t="shared" si="0"/>
      </c>
      <c r="O27">
        <f t="shared" si="1"/>
        <v>0</v>
      </c>
      <c r="P27">
        <f t="shared" si="2"/>
      </c>
      <c r="Q27">
        <f t="shared" si="3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21"/>
    </row>
    <row r="28" spans="1:32" ht="21.75" customHeight="1">
      <c r="A28" s="122">
        <v>20</v>
      </c>
      <c r="B28" s="122"/>
      <c r="C28" s="210"/>
      <c r="D28" s="210"/>
      <c r="E28" s="211"/>
      <c r="F28" s="211"/>
      <c r="G28" s="123"/>
      <c r="H28" s="124"/>
      <c r="I28" s="125"/>
      <c r="J28" s="126"/>
      <c r="K28" s="41"/>
      <c r="L28" s="141"/>
      <c r="M28" s="14"/>
      <c r="N28" s="14">
        <f t="shared" si="0"/>
      </c>
      <c r="O28" s="14">
        <f t="shared" si="1"/>
        <v>0</v>
      </c>
      <c r="P28" s="14">
        <f t="shared" si="2"/>
      </c>
      <c r="Q28" s="14">
        <f t="shared" si="3"/>
      </c>
      <c r="R28" s="14" t="e">
        <f>IF(#REF!="","",LEFT(#REF!,7))</f>
        <v>#REF!</v>
      </c>
      <c r="S28" s="14" t="e">
        <f>IF(R28="","",VLOOKUP(#REF!,#REF!,2))</f>
        <v>#REF!</v>
      </c>
      <c r="T28" s="14" t="e">
        <f t="shared" si="4"/>
        <v>#REF!</v>
      </c>
      <c r="U28" s="14" t="e">
        <f t="shared" si="5"/>
        <v>#REF!</v>
      </c>
      <c r="V28" s="14" t="e">
        <f t="shared" si="6"/>
        <v>#REF!</v>
      </c>
      <c r="W28" s="14" t="e">
        <f t="shared" si="7"/>
        <v>#REF!</v>
      </c>
      <c r="X28" s="14" t="e">
        <f t="shared" si="8"/>
        <v>#REF!</v>
      </c>
      <c r="Y28" s="14" t="e">
        <f t="shared" si="9"/>
        <v>#REF!</v>
      </c>
      <c r="Z28" s="14" t="e">
        <f t="shared" si="10"/>
        <v>#REF!</v>
      </c>
      <c r="AA28" s="14" t="e">
        <f t="shared" si="11"/>
        <v>#REF!</v>
      </c>
      <c r="AB28" s="14" t="e">
        <f t="shared" si="12"/>
        <v>#REF!</v>
      </c>
      <c r="AC28" s="14" t="e">
        <f t="shared" si="13"/>
        <v>#REF!</v>
      </c>
      <c r="AD28" s="14" t="e">
        <f t="shared" si="14"/>
        <v>#REF!</v>
      </c>
      <c r="AE28" s="14" t="e">
        <f t="shared" si="15"/>
        <v>#REF!</v>
      </c>
      <c r="AF28" s="14"/>
    </row>
    <row r="29" spans="1:32" ht="21.75" customHeight="1">
      <c r="A29" s="30">
        <v>21</v>
      </c>
      <c r="B29" s="122"/>
      <c r="C29" s="178"/>
      <c r="D29" s="179"/>
      <c r="E29" s="180"/>
      <c r="F29" s="181"/>
      <c r="G29" s="123"/>
      <c r="H29" s="124"/>
      <c r="I29" s="125"/>
      <c r="J29" s="126"/>
      <c r="K29" s="41"/>
      <c r="L29" s="84"/>
      <c r="M29" s="14"/>
      <c r="N29" s="51">
        <f>LEFT(K29,3)</f>
      </c>
      <c r="O29" s="51">
        <f>IF(N29="",0,IF(N29="埼玉県",0,1))</f>
        <v>0</v>
      </c>
      <c r="P29" s="51">
        <f>MID(K29,4,2)</f>
      </c>
      <c r="Q29" s="51">
        <f aca="true" t="shared" si="16" ref="Q29:Q48">IF(P29="さい",MID(K29,4,7),P29)</f>
      </c>
      <c r="R29" s="51" t="e">
        <f>IF(#REF!="","",LEFT(#REF!,7))</f>
        <v>#REF!</v>
      </c>
      <c r="S29" s="51" t="e">
        <f>IF(R29="","",VLOOKUP(#REF!,#REF!,2))</f>
        <v>#REF!</v>
      </c>
      <c r="T29" s="51" t="e">
        <f>IF(S29="さい",0,IF(P29=S29,0,1))</f>
        <v>#REF!</v>
      </c>
      <c r="U29" s="51" t="e">
        <f>IF(R29="さいたま市浦和","さいたま市浦和","")</f>
        <v>#REF!</v>
      </c>
      <c r="V29" s="51" t="e">
        <f>IF(R29="さいたま市浦和","さいたま市南区","")</f>
        <v>#REF!</v>
      </c>
      <c r="W29" s="51" t="e">
        <f>IF(R29="さいたま市浦和","さいたま市緑区","")</f>
        <v>#REF!</v>
      </c>
      <c r="X29" s="51" t="e">
        <f>IF(R29="さいたま市浦和","さいたま市桜区","")</f>
        <v>#REF!</v>
      </c>
      <c r="Y29" s="51" t="e">
        <f>IF(R29="さいたま市浦和",IF(Q29=U29,0,IF(Q29=V29,0,IF(Q29=W29,0,IF(Q29=X29,0,1)))),0)</f>
        <v>#REF!</v>
      </c>
      <c r="Z29" s="51" t="e">
        <f>IF(R29="さいたま市大宮","さいたま市大宮","")</f>
        <v>#REF!</v>
      </c>
      <c r="AA29" s="51" t="e">
        <f>IF(R29="さいたま市大宮","さいたま市北区","")</f>
        <v>#REF!</v>
      </c>
      <c r="AB29" s="51" t="e">
        <f>IF(R29="さいたま市大宮","さいたま市西区","")</f>
        <v>#REF!</v>
      </c>
      <c r="AC29" s="51" t="e">
        <f>IF(R29="さいたま市大宮","さいたま市見沼","")</f>
        <v>#REF!</v>
      </c>
      <c r="AD29" s="51" t="e">
        <f>IF(R29="さいたま市大宮",IF(Q29=Z29,0,IF(Q29=AA29,0,IF(Q29=AB29,0,IF(Q29=AC29,0,1)))),0)</f>
        <v>#REF!</v>
      </c>
      <c r="AE29" s="51" t="e">
        <f>IF(R29="さいたま市与野","さいたま市中央","")</f>
        <v>#REF!</v>
      </c>
      <c r="AF29" s="87"/>
    </row>
    <row r="30" spans="1:32" ht="21.75" customHeight="1">
      <c r="A30" s="30">
        <v>22</v>
      </c>
      <c r="B30" s="36"/>
      <c r="C30" s="178"/>
      <c r="D30" s="179"/>
      <c r="E30" s="180"/>
      <c r="F30" s="181"/>
      <c r="G30" s="27"/>
      <c r="H30" s="28"/>
      <c r="I30" s="32"/>
      <c r="J30" s="35"/>
      <c r="K30" s="41"/>
      <c r="L30" s="84"/>
      <c r="M30" s="14"/>
      <c r="N30" s="10">
        <f aca="true" t="shared" si="17" ref="N30:N48">LEFT(K30,3)</f>
      </c>
      <c r="O30" s="10">
        <f aca="true" t="shared" si="18" ref="O30:O48">IF(N30="",0,IF(N30="埼玉県",0,1))</f>
        <v>0</v>
      </c>
      <c r="P30" s="10">
        <f aca="true" t="shared" si="19" ref="P30:P48">MID(K30,4,2)</f>
      </c>
      <c r="Q30" s="10">
        <f t="shared" si="16"/>
      </c>
      <c r="R30" s="10" t="e">
        <f>IF(#REF!="","",LEFT(#REF!,7))</f>
        <v>#REF!</v>
      </c>
      <c r="S30" s="10" t="e">
        <f>IF(R30="","",VLOOKUP(#REF!,#REF!,2))</f>
        <v>#REF!</v>
      </c>
      <c r="T30" s="10" t="e">
        <f aca="true" t="shared" si="20" ref="T30:T48">IF(S30="さい",0,IF(P30=S30,0,1))</f>
        <v>#REF!</v>
      </c>
      <c r="U30" s="10" t="e">
        <f aca="true" t="shared" si="21" ref="U30:U48">IF(R30="さいたま市浦和","さいたま市浦和","")</f>
        <v>#REF!</v>
      </c>
      <c r="V30" s="10" t="e">
        <f aca="true" t="shared" si="22" ref="V30:V48">IF(R30="さいたま市浦和","さいたま市南区","")</f>
        <v>#REF!</v>
      </c>
      <c r="W30" s="10" t="e">
        <f aca="true" t="shared" si="23" ref="W30:W48">IF(R30="さいたま市浦和","さいたま市緑区","")</f>
        <v>#REF!</v>
      </c>
      <c r="X30" s="10" t="e">
        <f aca="true" t="shared" si="24" ref="X30:X48">IF(R30="さいたま市浦和","さいたま市桜区","")</f>
        <v>#REF!</v>
      </c>
      <c r="Y30" s="10" t="e">
        <f aca="true" t="shared" si="25" ref="Y30:Y48">IF(R30="さいたま市浦和",IF(Q30=U30,0,IF(Q30=V30,0,IF(Q30=W30,0,IF(Q30=X30,0,1)))),0)</f>
        <v>#REF!</v>
      </c>
      <c r="Z30" s="10" t="e">
        <f aca="true" t="shared" si="26" ref="Z30:Z48">IF(R30="さいたま市大宮","さいたま市大宮","")</f>
        <v>#REF!</v>
      </c>
      <c r="AA30" s="10" t="e">
        <f aca="true" t="shared" si="27" ref="AA30:AA48">IF(R30="さいたま市大宮","さいたま市北区","")</f>
        <v>#REF!</v>
      </c>
      <c r="AB30" s="10" t="e">
        <f aca="true" t="shared" si="28" ref="AB30:AB48">IF(R30="さいたま市大宮","さいたま市西区","")</f>
        <v>#REF!</v>
      </c>
      <c r="AC30" s="10" t="e">
        <f aca="true" t="shared" si="29" ref="AC30:AC48">IF(R30="さいたま市大宮","さいたま市見沼","")</f>
        <v>#REF!</v>
      </c>
      <c r="AD30" s="10" t="e">
        <f aca="true" t="shared" si="30" ref="AD30:AD48">IF(R30="さいたま市大宮",IF(Q30=Z30,0,IF(Q30=AA30,0,IF(Q30=AB30,0,IF(Q30=AC30,0,1)))),0)</f>
        <v>#REF!</v>
      </c>
      <c r="AE30" s="10" t="e">
        <f aca="true" t="shared" si="31" ref="AE30:AE48">IF(R30="さいたま市与野","さいたま市中央","")</f>
        <v>#REF!</v>
      </c>
      <c r="AF30" s="87"/>
    </row>
    <row r="31" spans="1:32" ht="21.75" customHeight="1">
      <c r="A31" s="30">
        <v>23</v>
      </c>
      <c r="B31" s="36"/>
      <c r="C31" s="178"/>
      <c r="D31" s="179"/>
      <c r="E31" s="180"/>
      <c r="F31" s="181"/>
      <c r="G31" s="27"/>
      <c r="H31" s="28"/>
      <c r="I31" s="32"/>
      <c r="J31" s="35"/>
      <c r="K31" s="41"/>
      <c r="L31" s="84"/>
      <c r="M31" s="14"/>
      <c r="N31" s="10">
        <f t="shared" si="17"/>
      </c>
      <c r="O31" s="10">
        <f t="shared" si="18"/>
        <v>0</v>
      </c>
      <c r="P31" s="10">
        <f t="shared" si="19"/>
      </c>
      <c r="Q31" s="10">
        <f t="shared" si="16"/>
      </c>
      <c r="R31" s="10" t="e">
        <f>IF(#REF!="","",LEFT(#REF!,7))</f>
        <v>#REF!</v>
      </c>
      <c r="S31" s="10" t="e">
        <f>IF(R31="","",VLOOKUP(#REF!,#REF!,2))</f>
        <v>#REF!</v>
      </c>
      <c r="T31" s="10" t="e">
        <f t="shared" si="20"/>
        <v>#REF!</v>
      </c>
      <c r="U31" s="10" t="e">
        <f t="shared" si="21"/>
        <v>#REF!</v>
      </c>
      <c r="V31" s="10" t="e">
        <f t="shared" si="22"/>
        <v>#REF!</v>
      </c>
      <c r="W31" s="10" t="e">
        <f t="shared" si="23"/>
        <v>#REF!</v>
      </c>
      <c r="X31" s="10" t="e">
        <f t="shared" si="24"/>
        <v>#REF!</v>
      </c>
      <c r="Y31" s="10" t="e">
        <f t="shared" si="25"/>
        <v>#REF!</v>
      </c>
      <c r="Z31" s="10" t="e">
        <f t="shared" si="26"/>
        <v>#REF!</v>
      </c>
      <c r="AA31" s="10" t="e">
        <f t="shared" si="27"/>
        <v>#REF!</v>
      </c>
      <c r="AB31" s="10" t="e">
        <f t="shared" si="28"/>
        <v>#REF!</v>
      </c>
      <c r="AC31" s="10" t="e">
        <f t="shared" si="29"/>
        <v>#REF!</v>
      </c>
      <c r="AD31" s="10" t="e">
        <f t="shared" si="30"/>
        <v>#REF!</v>
      </c>
      <c r="AE31" s="10" t="e">
        <f t="shared" si="31"/>
        <v>#REF!</v>
      </c>
      <c r="AF31" s="87"/>
    </row>
    <row r="32" spans="1:32" ht="21.75" customHeight="1">
      <c r="A32" s="30">
        <v>24</v>
      </c>
      <c r="B32" s="36"/>
      <c r="C32" s="178"/>
      <c r="D32" s="179"/>
      <c r="E32" s="180"/>
      <c r="F32" s="181"/>
      <c r="G32" s="27"/>
      <c r="H32" s="28"/>
      <c r="I32" s="32"/>
      <c r="J32" s="35"/>
      <c r="K32" s="41"/>
      <c r="L32" s="84"/>
      <c r="M32" s="14"/>
      <c r="N32" s="10">
        <f t="shared" si="17"/>
      </c>
      <c r="O32" s="10">
        <f t="shared" si="18"/>
        <v>0</v>
      </c>
      <c r="P32" s="10">
        <f t="shared" si="19"/>
      </c>
      <c r="Q32" s="10">
        <f t="shared" si="16"/>
      </c>
      <c r="R32" s="10" t="e">
        <f>IF(#REF!="","",LEFT(#REF!,7))</f>
        <v>#REF!</v>
      </c>
      <c r="S32" s="10" t="e">
        <f>IF(R32="","",VLOOKUP(#REF!,#REF!,2))</f>
        <v>#REF!</v>
      </c>
      <c r="T32" s="10" t="e">
        <f t="shared" si="20"/>
        <v>#REF!</v>
      </c>
      <c r="U32" s="10" t="e">
        <f t="shared" si="21"/>
        <v>#REF!</v>
      </c>
      <c r="V32" s="10" t="e">
        <f t="shared" si="22"/>
        <v>#REF!</v>
      </c>
      <c r="W32" s="10" t="e">
        <f t="shared" si="23"/>
        <v>#REF!</v>
      </c>
      <c r="X32" s="10" t="e">
        <f t="shared" si="24"/>
        <v>#REF!</v>
      </c>
      <c r="Y32" s="10" t="e">
        <f t="shared" si="25"/>
        <v>#REF!</v>
      </c>
      <c r="Z32" s="10" t="e">
        <f t="shared" si="26"/>
        <v>#REF!</v>
      </c>
      <c r="AA32" s="10" t="e">
        <f t="shared" si="27"/>
        <v>#REF!</v>
      </c>
      <c r="AB32" s="10" t="e">
        <f t="shared" si="28"/>
        <v>#REF!</v>
      </c>
      <c r="AC32" s="10" t="e">
        <f t="shared" si="29"/>
        <v>#REF!</v>
      </c>
      <c r="AD32" s="10" t="e">
        <f t="shared" si="30"/>
        <v>#REF!</v>
      </c>
      <c r="AE32" s="10" t="e">
        <f t="shared" si="31"/>
        <v>#REF!</v>
      </c>
      <c r="AF32" s="87"/>
    </row>
    <row r="33" spans="1:32" ht="21.75" customHeight="1">
      <c r="A33" s="30">
        <v>25</v>
      </c>
      <c r="B33" s="36"/>
      <c r="C33" s="178"/>
      <c r="D33" s="179"/>
      <c r="E33" s="180"/>
      <c r="F33" s="181"/>
      <c r="G33" s="27"/>
      <c r="H33" s="28"/>
      <c r="I33" s="32"/>
      <c r="J33" s="35"/>
      <c r="K33" s="41"/>
      <c r="L33" s="84"/>
      <c r="M33" s="14"/>
      <c r="N33" s="10">
        <f t="shared" si="17"/>
      </c>
      <c r="O33" s="10">
        <f t="shared" si="18"/>
        <v>0</v>
      </c>
      <c r="P33" s="10">
        <f t="shared" si="19"/>
      </c>
      <c r="Q33" s="10">
        <f t="shared" si="16"/>
      </c>
      <c r="R33" s="10" t="e">
        <f>IF(#REF!="","",LEFT(#REF!,7))</f>
        <v>#REF!</v>
      </c>
      <c r="S33" s="10" t="e">
        <f>IF(R33="","",VLOOKUP(#REF!,#REF!,2))</f>
        <v>#REF!</v>
      </c>
      <c r="T33" s="10" t="e">
        <f t="shared" si="20"/>
        <v>#REF!</v>
      </c>
      <c r="U33" s="10" t="e">
        <f t="shared" si="21"/>
        <v>#REF!</v>
      </c>
      <c r="V33" s="10" t="e">
        <f t="shared" si="22"/>
        <v>#REF!</v>
      </c>
      <c r="W33" s="10" t="e">
        <f t="shared" si="23"/>
        <v>#REF!</v>
      </c>
      <c r="X33" s="10" t="e">
        <f t="shared" si="24"/>
        <v>#REF!</v>
      </c>
      <c r="Y33" s="10" t="e">
        <f t="shared" si="25"/>
        <v>#REF!</v>
      </c>
      <c r="Z33" s="10" t="e">
        <f t="shared" si="26"/>
        <v>#REF!</v>
      </c>
      <c r="AA33" s="10" t="e">
        <f t="shared" si="27"/>
        <v>#REF!</v>
      </c>
      <c r="AB33" s="10" t="e">
        <f t="shared" si="28"/>
        <v>#REF!</v>
      </c>
      <c r="AC33" s="10" t="e">
        <f t="shared" si="29"/>
        <v>#REF!</v>
      </c>
      <c r="AD33" s="10" t="e">
        <f t="shared" si="30"/>
        <v>#REF!</v>
      </c>
      <c r="AE33" s="10" t="e">
        <f t="shared" si="31"/>
        <v>#REF!</v>
      </c>
      <c r="AF33" s="87"/>
    </row>
    <row r="34" spans="1:32" ht="21.75" customHeight="1">
      <c r="A34" s="30">
        <v>26</v>
      </c>
      <c r="B34" s="36"/>
      <c r="C34" s="178"/>
      <c r="D34" s="179"/>
      <c r="E34" s="180"/>
      <c r="F34" s="181"/>
      <c r="G34" s="27"/>
      <c r="H34" s="28"/>
      <c r="I34" s="32"/>
      <c r="J34" s="35"/>
      <c r="K34" s="41"/>
      <c r="L34" s="84"/>
      <c r="M34" s="14"/>
      <c r="N34" s="10">
        <f t="shared" si="17"/>
      </c>
      <c r="O34" s="10">
        <f t="shared" si="18"/>
        <v>0</v>
      </c>
      <c r="P34" s="10">
        <f t="shared" si="19"/>
      </c>
      <c r="Q34" s="10">
        <f t="shared" si="16"/>
      </c>
      <c r="R34" s="10" t="e">
        <f>IF(#REF!="","",LEFT(#REF!,7))</f>
        <v>#REF!</v>
      </c>
      <c r="S34" s="10" t="e">
        <f>IF(R34="","",VLOOKUP(#REF!,#REF!,2))</f>
        <v>#REF!</v>
      </c>
      <c r="T34" s="10" t="e">
        <f t="shared" si="20"/>
        <v>#REF!</v>
      </c>
      <c r="U34" s="10" t="e">
        <f t="shared" si="21"/>
        <v>#REF!</v>
      </c>
      <c r="V34" s="10" t="e">
        <f t="shared" si="22"/>
        <v>#REF!</v>
      </c>
      <c r="W34" s="10" t="e">
        <f t="shared" si="23"/>
        <v>#REF!</v>
      </c>
      <c r="X34" s="10" t="e">
        <f t="shared" si="24"/>
        <v>#REF!</v>
      </c>
      <c r="Y34" s="10" t="e">
        <f t="shared" si="25"/>
        <v>#REF!</v>
      </c>
      <c r="Z34" s="10" t="e">
        <f t="shared" si="26"/>
        <v>#REF!</v>
      </c>
      <c r="AA34" s="10" t="e">
        <f t="shared" si="27"/>
        <v>#REF!</v>
      </c>
      <c r="AB34" s="10" t="e">
        <f t="shared" si="28"/>
        <v>#REF!</v>
      </c>
      <c r="AC34" s="10" t="e">
        <f t="shared" si="29"/>
        <v>#REF!</v>
      </c>
      <c r="AD34" s="10" t="e">
        <f t="shared" si="30"/>
        <v>#REF!</v>
      </c>
      <c r="AE34" s="10" t="e">
        <f t="shared" si="31"/>
        <v>#REF!</v>
      </c>
      <c r="AF34" s="87"/>
    </row>
    <row r="35" spans="1:32" ht="21.75" customHeight="1">
      <c r="A35" s="30">
        <v>27</v>
      </c>
      <c r="B35" s="36"/>
      <c r="C35" s="178"/>
      <c r="D35" s="179"/>
      <c r="E35" s="180"/>
      <c r="F35" s="181"/>
      <c r="G35" s="27"/>
      <c r="H35" s="28"/>
      <c r="I35" s="32"/>
      <c r="J35" s="35"/>
      <c r="K35" s="41"/>
      <c r="L35" s="84"/>
      <c r="M35" s="14"/>
      <c r="N35" s="10">
        <f t="shared" si="17"/>
      </c>
      <c r="O35" s="10">
        <f t="shared" si="18"/>
        <v>0</v>
      </c>
      <c r="P35" s="10">
        <f t="shared" si="19"/>
      </c>
      <c r="Q35" s="10">
        <f t="shared" si="16"/>
      </c>
      <c r="R35" s="10" t="e">
        <f>IF(#REF!="","",LEFT(#REF!,7))</f>
        <v>#REF!</v>
      </c>
      <c r="S35" s="10" t="e">
        <f>IF(R35="","",VLOOKUP(#REF!,#REF!,2))</f>
        <v>#REF!</v>
      </c>
      <c r="T35" s="10" t="e">
        <f t="shared" si="20"/>
        <v>#REF!</v>
      </c>
      <c r="U35" s="10" t="e">
        <f t="shared" si="21"/>
        <v>#REF!</v>
      </c>
      <c r="V35" s="10" t="e">
        <f t="shared" si="22"/>
        <v>#REF!</v>
      </c>
      <c r="W35" s="10" t="e">
        <f t="shared" si="23"/>
        <v>#REF!</v>
      </c>
      <c r="X35" s="10" t="e">
        <f t="shared" si="24"/>
        <v>#REF!</v>
      </c>
      <c r="Y35" s="10" t="e">
        <f t="shared" si="25"/>
        <v>#REF!</v>
      </c>
      <c r="Z35" s="10" t="e">
        <f t="shared" si="26"/>
        <v>#REF!</v>
      </c>
      <c r="AA35" s="10" t="e">
        <f t="shared" si="27"/>
        <v>#REF!</v>
      </c>
      <c r="AB35" s="10" t="e">
        <f t="shared" si="28"/>
        <v>#REF!</v>
      </c>
      <c r="AC35" s="10" t="e">
        <f t="shared" si="29"/>
        <v>#REF!</v>
      </c>
      <c r="AD35" s="10" t="e">
        <f t="shared" si="30"/>
        <v>#REF!</v>
      </c>
      <c r="AE35" s="10" t="e">
        <f t="shared" si="31"/>
        <v>#REF!</v>
      </c>
      <c r="AF35" s="87"/>
    </row>
    <row r="36" spans="1:32" ht="21.75" customHeight="1">
      <c r="A36" s="30">
        <v>28</v>
      </c>
      <c r="B36" s="36"/>
      <c r="C36" s="178"/>
      <c r="D36" s="179"/>
      <c r="E36" s="180"/>
      <c r="F36" s="181"/>
      <c r="G36" s="27"/>
      <c r="H36" s="28"/>
      <c r="I36" s="32"/>
      <c r="J36" s="35"/>
      <c r="K36" s="41"/>
      <c r="L36" s="84"/>
      <c r="M36" s="14"/>
      <c r="N36" s="10">
        <f t="shared" si="17"/>
      </c>
      <c r="O36" s="10">
        <f t="shared" si="18"/>
        <v>0</v>
      </c>
      <c r="P36" s="10">
        <f t="shared" si="19"/>
      </c>
      <c r="Q36" s="10">
        <f t="shared" si="16"/>
      </c>
      <c r="R36" s="10" t="e">
        <f>IF(#REF!="","",LEFT(#REF!,7))</f>
        <v>#REF!</v>
      </c>
      <c r="S36" s="10" t="e">
        <f>IF(R36="","",VLOOKUP(#REF!,#REF!,2))</f>
        <v>#REF!</v>
      </c>
      <c r="T36" s="10" t="e">
        <f t="shared" si="20"/>
        <v>#REF!</v>
      </c>
      <c r="U36" s="10" t="e">
        <f t="shared" si="21"/>
        <v>#REF!</v>
      </c>
      <c r="V36" s="10" t="e">
        <f t="shared" si="22"/>
        <v>#REF!</v>
      </c>
      <c r="W36" s="10" t="e">
        <f t="shared" si="23"/>
        <v>#REF!</v>
      </c>
      <c r="X36" s="10" t="e">
        <f t="shared" si="24"/>
        <v>#REF!</v>
      </c>
      <c r="Y36" s="10" t="e">
        <f t="shared" si="25"/>
        <v>#REF!</v>
      </c>
      <c r="Z36" s="10" t="e">
        <f t="shared" si="26"/>
        <v>#REF!</v>
      </c>
      <c r="AA36" s="10" t="e">
        <f t="shared" si="27"/>
        <v>#REF!</v>
      </c>
      <c r="AB36" s="10" t="e">
        <f t="shared" si="28"/>
        <v>#REF!</v>
      </c>
      <c r="AC36" s="10" t="e">
        <f t="shared" si="29"/>
        <v>#REF!</v>
      </c>
      <c r="AD36" s="10" t="e">
        <f t="shared" si="30"/>
        <v>#REF!</v>
      </c>
      <c r="AE36" s="10" t="e">
        <f t="shared" si="31"/>
        <v>#REF!</v>
      </c>
      <c r="AF36" s="87"/>
    </row>
    <row r="37" spans="1:32" ht="21.75" customHeight="1">
      <c r="A37" s="30">
        <v>29</v>
      </c>
      <c r="B37" s="36"/>
      <c r="C37" s="178"/>
      <c r="D37" s="179"/>
      <c r="E37" s="180"/>
      <c r="F37" s="181"/>
      <c r="G37" s="27"/>
      <c r="H37" s="28"/>
      <c r="I37" s="32"/>
      <c r="J37" s="35"/>
      <c r="K37" s="41"/>
      <c r="L37" s="84"/>
      <c r="M37" s="14"/>
      <c r="N37" s="10">
        <f t="shared" si="17"/>
      </c>
      <c r="O37" s="10">
        <f t="shared" si="18"/>
        <v>0</v>
      </c>
      <c r="P37" s="10">
        <f t="shared" si="19"/>
      </c>
      <c r="Q37" s="10">
        <f t="shared" si="16"/>
      </c>
      <c r="R37" s="10" t="e">
        <f>IF(#REF!="","",LEFT(#REF!,7))</f>
        <v>#REF!</v>
      </c>
      <c r="S37" s="10" t="e">
        <f>IF(R37="","",VLOOKUP(#REF!,#REF!,2))</f>
        <v>#REF!</v>
      </c>
      <c r="T37" s="10" t="e">
        <f t="shared" si="20"/>
        <v>#REF!</v>
      </c>
      <c r="U37" s="10" t="e">
        <f t="shared" si="21"/>
        <v>#REF!</v>
      </c>
      <c r="V37" s="10" t="e">
        <f t="shared" si="22"/>
        <v>#REF!</v>
      </c>
      <c r="W37" s="10" t="e">
        <f t="shared" si="23"/>
        <v>#REF!</v>
      </c>
      <c r="X37" s="10" t="e">
        <f t="shared" si="24"/>
        <v>#REF!</v>
      </c>
      <c r="Y37" s="10" t="e">
        <f t="shared" si="25"/>
        <v>#REF!</v>
      </c>
      <c r="Z37" s="10" t="e">
        <f t="shared" si="26"/>
        <v>#REF!</v>
      </c>
      <c r="AA37" s="10" t="e">
        <f t="shared" si="27"/>
        <v>#REF!</v>
      </c>
      <c r="AB37" s="10" t="e">
        <f t="shared" si="28"/>
        <v>#REF!</v>
      </c>
      <c r="AC37" s="10" t="e">
        <f t="shared" si="29"/>
        <v>#REF!</v>
      </c>
      <c r="AD37" s="10" t="e">
        <f t="shared" si="30"/>
        <v>#REF!</v>
      </c>
      <c r="AE37" s="10" t="e">
        <f t="shared" si="31"/>
        <v>#REF!</v>
      </c>
      <c r="AF37" s="87"/>
    </row>
    <row r="38" spans="1:32" ht="21.75" customHeight="1">
      <c r="A38" s="30">
        <v>30</v>
      </c>
      <c r="B38" s="36"/>
      <c r="C38" s="178"/>
      <c r="D38" s="179"/>
      <c r="E38" s="180"/>
      <c r="F38" s="181"/>
      <c r="G38" s="27"/>
      <c r="H38" s="28"/>
      <c r="I38" s="32"/>
      <c r="J38" s="35"/>
      <c r="K38" s="41"/>
      <c r="L38" s="84"/>
      <c r="M38" s="14"/>
      <c r="N38" s="10">
        <f t="shared" si="17"/>
      </c>
      <c r="O38" s="10">
        <f t="shared" si="18"/>
        <v>0</v>
      </c>
      <c r="P38" s="10">
        <f t="shared" si="19"/>
      </c>
      <c r="Q38" s="10">
        <f t="shared" si="16"/>
      </c>
      <c r="R38" s="10" t="e">
        <f>IF(#REF!="","",LEFT(#REF!,7))</f>
        <v>#REF!</v>
      </c>
      <c r="S38" s="10" t="e">
        <f>IF(R38="","",VLOOKUP(#REF!,#REF!,2))</f>
        <v>#REF!</v>
      </c>
      <c r="T38" s="10" t="e">
        <f t="shared" si="20"/>
        <v>#REF!</v>
      </c>
      <c r="U38" s="10" t="e">
        <f t="shared" si="21"/>
        <v>#REF!</v>
      </c>
      <c r="V38" s="10" t="e">
        <f t="shared" si="22"/>
        <v>#REF!</v>
      </c>
      <c r="W38" s="10" t="e">
        <f t="shared" si="23"/>
        <v>#REF!</v>
      </c>
      <c r="X38" s="10" t="e">
        <f t="shared" si="24"/>
        <v>#REF!</v>
      </c>
      <c r="Y38" s="10" t="e">
        <f t="shared" si="25"/>
        <v>#REF!</v>
      </c>
      <c r="Z38" s="10" t="e">
        <f t="shared" si="26"/>
        <v>#REF!</v>
      </c>
      <c r="AA38" s="10" t="e">
        <f t="shared" si="27"/>
        <v>#REF!</v>
      </c>
      <c r="AB38" s="10" t="e">
        <f t="shared" si="28"/>
        <v>#REF!</v>
      </c>
      <c r="AC38" s="10" t="e">
        <f t="shared" si="29"/>
        <v>#REF!</v>
      </c>
      <c r="AD38" s="10" t="e">
        <f t="shared" si="30"/>
        <v>#REF!</v>
      </c>
      <c r="AE38" s="10" t="e">
        <f t="shared" si="31"/>
        <v>#REF!</v>
      </c>
      <c r="AF38" s="87"/>
    </row>
    <row r="39" spans="1:32" ht="21.75" customHeight="1">
      <c r="A39" s="30">
        <v>31</v>
      </c>
      <c r="B39" s="36"/>
      <c r="C39" s="178"/>
      <c r="D39" s="179"/>
      <c r="E39" s="180"/>
      <c r="F39" s="181"/>
      <c r="G39" s="27"/>
      <c r="H39" s="28"/>
      <c r="I39" s="32"/>
      <c r="J39" s="35"/>
      <c r="K39" s="41"/>
      <c r="L39" s="84"/>
      <c r="M39" s="14"/>
      <c r="N39" s="10">
        <f t="shared" si="17"/>
      </c>
      <c r="O39" s="10">
        <f t="shared" si="18"/>
        <v>0</v>
      </c>
      <c r="P39" s="10">
        <f t="shared" si="19"/>
      </c>
      <c r="Q39" s="10">
        <f t="shared" si="16"/>
      </c>
      <c r="R39" s="10" t="e">
        <f>IF(#REF!="","",LEFT(#REF!,7))</f>
        <v>#REF!</v>
      </c>
      <c r="S39" s="10" t="e">
        <f>IF(R39="","",VLOOKUP(#REF!,#REF!,2))</f>
        <v>#REF!</v>
      </c>
      <c r="T39" s="10" t="e">
        <f t="shared" si="20"/>
        <v>#REF!</v>
      </c>
      <c r="U39" s="10" t="e">
        <f t="shared" si="21"/>
        <v>#REF!</v>
      </c>
      <c r="V39" s="10" t="e">
        <f t="shared" si="22"/>
        <v>#REF!</v>
      </c>
      <c r="W39" s="10" t="e">
        <f t="shared" si="23"/>
        <v>#REF!</v>
      </c>
      <c r="X39" s="10" t="e">
        <f t="shared" si="24"/>
        <v>#REF!</v>
      </c>
      <c r="Y39" s="10" t="e">
        <f t="shared" si="25"/>
        <v>#REF!</v>
      </c>
      <c r="Z39" s="10" t="e">
        <f t="shared" si="26"/>
        <v>#REF!</v>
      </c>
      <c r="AA39" s="10" t="e">
        <f t="shared" si="27"/>
        <v>#REF!</v>
      </c>
      <c r="AB39" s="10" t="e">
        <f t="shared" si="28"/>
        <v>#REF!</v>
      </c>
      <c r="AC39" s="10" t="e">
        <f t="shared" si="29"/>
        <v>#REF!</v>
      </c>
      <c r="AD39" s="10" t="e">
        <f t="shared" si="30"/>
        <v>#REF!</v>
      </c>
      <c r="AE39" s="10" t="e">
        <f t="shared" si="31"/>
        <v>#REF!</v>
      </c>
      <c r="AF39" s="87"/>
    </row>
    <row r="40" spans="1:32" ht="21.75" customHeight="1">
      <c r="A40" s="30">
        <v>32</v>
      </c>
      <c r="B40" s="36"/>
      <c r="C40" s="178"/>
      <c r="D40" s="179"/>
      <c r="E40" s="180"/>
      <c r="F40" s="181"/>
      <c r="G40" s="27"/>
      <c r="H40" s="28"/>
      <c r="I40" s="32"/>
      <c r="J40" s="35"/>
      <c r="K40" s="41"/>
      <c r="L40" s="84"/>
      <c r="M40" s="14"/>
      <c r="N40" s="10">
        <f t="shared" si="17"/>
      </c>
      <c r="O40" s="10">
        <f t="shared" si="18"/>
        <v>0</v>
      </c>
      <c r="P40" s="10">
        <f t="shared" si="19"/>
      </c>
      <c r="Q40" s="10">
        <f t="shared" si="16"/>
      </c>
      <c r="R40" s="10" t="e">
        <f>IF(#REF!="","",LEFT(#REF!,7))</f>
        <v>#REF!</v>
      </c>
      <c r="S40" s="10" t="e">
        <f>IF(R40="","",VLOOKUP(#REF!,#REF!,2))</f>
        <v>#REF!</v>
      </c>
      <c r="T40" s="10" t="e">
        <f t="shared" si="20"/>
        <v>#REF!</v>
      </c>
      <c r="U40" s="10" t="e">
        <f t="shared" si="21"/>
        <v>#REF!</v>
      </c>
      <c r="V40" s="10" t="e">
        <f t="shared" si="22"/>
        <v>#REF!</v>
      </c>
      <c r="W40" s="10" t="e">
        <f t="shared" si="23"/>
        <v>#REF!</v>
      </c>
      <c r="X40" s="10" t="e">
        <f t="shared" si="24"/>
        <v>#REF!</v>
      </c>
      <c r="Y40" s="10" t="e">
        <f t="shared" si="25"/>
        <v>#REF!</v>
      </c>
      <c r="Z40" s="10" t="e">
        <f t="shared" si="26"/>
        <v>#REF!</v>
      </c>
      <c r="AA40" s="10" t="e">
        <f t="shared" si="27"/>
        <v>#REF!</v>
      </c>
      <c r="AB40" s="10" t="e">
        <f t="shared" si="28"/>
        <v>#REF!</v>
      </c>
      <c r="AC40" s="10" t="e">
        <f t="shared" si="29"/>
        <v>#REF!</v>
      </c>
      <c r="AD40" s="10" t="e">
        <f t="shared" si="30"/>
        <v>#REF!</v>
      </c>
      <c r="AE40" s="10" t="e">
        <f t="shared" si="31"/>
        <v>#REF!</v>
      </c>
      <c r="AF40" s="87"/>
    </row>
    <row r="41" spans="1:32" ht="21.75" customHeight="1">
      <c r="A41" s="30">
        <v>33</v>
      </c>
      <c r="B41" s="36"/>
      <c r="C41" s="178"/>
      <c r="D41" s="179"/>
      <c r="E41" s="180"/>
      <c r="F41" s="181"/>
      <c r="G41" s="27"/>
      <c r="H41" s="28"/>
      <c r="I41" s="32"/>
      <c r="J41" s="35"/>
      <c r="K41" s="41"/>
      <c r="L41" s="84"/>
      <c r="M41" s="14"/>
      <c r="N41" s="10">
        <f t="shared" si="17"/>
      </c>
      <c r="O41" s="10">
        <f t="shared" si="18"/>
        <v>0</v>
      </c>
      <c r="P41" s="10">
        <f t="shared" si="19"/>
      </c>
      <c r="Q41" s="10">
        <f t="shared" si="16"/>
      </c>
      <c r="R41" s="10" t="e">
        <f>IF(#REF!="","",LEFT(#REF!,7))</f>
        <v>#REF!</v>
      </c>
      <c r="S41" s="10" t="e">
        <f>IF(R41="","",VLOOKUP(#REF!,#REF!,2))</f>
        <v>#REF!</v>
      </c>
      <c r="T41" s="10" t="e">
        <f t="shared" si="20"/>
        <v>#REF!</v>
      </c>
      <c r="U41" s="10" t="e">
        <f t="shared" si="21"/>
        <v>#REF!</v>
      </c>
      <c r="V41" s="10" t="e">
        <f t="shared" si="22"/>
        <v>#REF!</v>
      </c>
      <c r="W41" s="10" t="e">
        <f t="shared" si="23"/>
        <v>#REF!</v>
      </c>
      <c r="X41" s="10" t="e">
        <f t="shared" si="24"/>
        <v>#REF!</v>
      </c>
      <c r="Y41" s="10" t="e">
        <f t="shared" si="25"/>
        <v>#REF!</v>
      </c>
      <c r="Z41" s="10" t="e">
        <f t="shared" si="26"/>
        <v>#REF!</v>
      </c>
      <c r="AA41" s="10" t="e">
        <f t="shared" si="27"/>
        <v>#REF!</v>
      </c>
      <c r="AB41" s="10" t="e">
        <f t="shared" si="28"/>
        <v>#REF!</v>
      </c>
      <c r="AC41" s="10" t="e">
        <f t="shared" si="29"/>
        <v>#REF!</v>
      </c>
      <c r="AD41" s="10" t="e">
        <f t="shared" si="30"/>
        <v>#REF!</v>
      </c>
      <c r="AE41" s="10" t="e">
        <f t="shared" si="31"/>
        <v>#REF!</v>
      </c>
      <c r="AF41" s="87"/>
    </row>
    <row r="42" spans="1:32" ht="21.75" customHeight="1">
      <c r="A42" s="30">
        <v>34</v>
      </c>
      <c r="B42" s="36"/>
      <c r="C42" s="178"/>
      <c r="D42" s="179"/>
      <c r="E42" s="180"/>
      <c r="F42" s="181"/>
      <c r="G42" s="27"/>
      <c r="H42" s="28"/>
      <c r="I42" s="32"/>
      <c r="J42" s="35"/>
      <c r="K42" s="41"/>
      <c r="L42" s="84"/>
      <c r="M42" s="14"/>
      <c r="N42" s="10">
        <f t="shared" si="17"/>
      </c>
      <c r="O42" s="10">
        <f t="shared" si="18"/>
        <v>0</v>
      </c>
      <c r="P42" s="10">
        <f t="shared" si="19"/>
      </c>
      <c r="Q42" s="10">
        <f t="shared" si="16"/>
      </c>
      <c r="R42" s="10" t="e">
        <f>IF(#REF!="","",LEFT(#REF!,7))</f>
        <v>#REF!</v>
      </c>
      <c r="S42" s="10" t="e">
        <f>IF(R42="","",VLOOKUP(#REF!,#REF!,2))</f>
        <v>#REF!</v>
      </c>
      <c r="T42" s="10" t="e">
        <f t="shared" si="20"/>
        <v>#REF!</v>
      </c>
      <c r="U42" s="10" t="e">
        <f t="shared" si="21"/>
        <v>#REF!</v>
      </c>
      <c r="V42" s="10" t="e">
        <f t="shared" si="22"/>
        <v>#REF!</v>
      </c>
      <c r="W42" s="10" t="e">
        <f t="shared" si="23"/>
        <v>#REF!</v>
      </c>
      <c r="X42" s="10" t="e">
        <f t="shared" si="24"/>
        <v>#REF!</v>
      </c>
      <c r="Y42" s="10" t="e">
        <f t="shared" si="25"/>
        <v>#REF!</v>
      </c>
      <c r="Z42" s="10" t="e">
        <f t="shared" si="26"/>
        <v>#REF!</v>
      </c>
      <c r="AA42" s="10" t="e">
        <f t="shared" si="27"/>
        <v>#REF!</v>
      </c>
      <c r="AB42" s="10" t="e">
        <f t="shared" si="28"/>
        <v>#REF!</v>
      </c>
      <c r="AC42" s="10" t="e">
        <f t="shared" si="29"/>
        <v>#REF!</v>
      </c>
      <c r="AD42" s="10" t="e">
        <f t="shared" si="30"/>
        <v>#REF!</v>
      </c>
      <c r="AE42" s="10" t="e">
        <f t="shared" si="31"/>
        <v>#REF!</v>
      </c>
      <c r="AF42" s="87"/>
    </row>
    <row r="43" spans="1:32" ht="21.75" customHeight="1">
      <c r="A43" s="30">
        <v>35</v>
      </c>
      <c r="B43" s="36"/>
      <c r="C43" s="178"/>
      <c r="D43" s="179"/>
      <c r="E43" s="180"/>
      <c r="F43" s="181"/>
      <c r="G43" s="27"/>
      <c r="H43" s="28"/>
      <c r="I43" s="32"/>
      <c r="J43" s="35"/>
      <c r="K43" s="41"/>
      <c r="L43" s="84"/>
      <c r="M43" s="14"/>
      <c r="N43" s="10">
        <f t="shared" si="17"/>
      </c>
      <c r="O43" s="10">
        <f t="shared" si="18"/>
        <v>0</v>
      </c>
      <c r="P43" s="10">
        <f t="shared" si="19"/>
      </c>
      <c r="Q43" s="10">
        <f t="shared" si="16"/>
      </c>
      <c r="R43" s="10" t="e">
        <f>IF(#REF!="","",LEFT(#REF!,7))</f>
        <v>#REF!</v>
      </c>
      <c r="S43" s="10" t="e">
        <f>IF(R43="","",VLOOKUP(#REF!,#REF!,2))</f>
        <v>#REF!</v>
      </c>
      <c r="T43" s="10" t="e">
        <f t="shared" si="20"/>
        <v>#REF!</v>
      </c>
      <c r="U43" s="10" t="e">
        <f t="shared" si="21"/>
        <v>#REF!</v>
      </c>
      <c r="V43" s="10" t="e">
        <f t="shared" si="22"/>
        <v>#REF!</v>
      </c>
      <c r="W43" s="10" t="e">
        <f t="shared" si="23"/>
        <v>#REF!</v>
      </c>
      <c r="X43" s="10" t="e">
        <f t="shared" si="24"/>
        <v>#REF!</v>
      </c>
      <c r="Y43" s="10" t="e">
        <f t="shared" si="25"/>
        <v>#REF!</v>
      </c>
      <c r="Z43" s="10" t="e">
        <f t="shared" si="26"/>
        <v>#REF!</v>
      </c>
      <c r="AA43" s="10" t="e">
        <f t="shared" si="27"/>
        <v>#REF!</v>
      </c>
      <c r="AB43" s="10" t="e">
        <f t="shared" si="28"/>
        <v>#REF!</v>
      </c>
      <c r="AC43" s="10" t="e">
        <f t="shared" si="29"/>
        <v>#REF!</v>
      </c>
      <c r="AD43" s="10" t="e">
        <f t="shared" si="30"/>
        <v>#REF!</v>
      </c>
      <c r="AE43" s="10" t="e">
        <f t="shared" si="31"/>
        <v>#REF!</v>
      </c>
      <c r="AF43" s="87"/>
    </row>
    <row r="44" spans="1:32" ht="21.75" customHeight="1">
      <c r="A44" s="30">
        <v>36</v>
      </c>
      <c r="B44" s="36"/>
      <c r="C44" s="178"/>
      <c r="D44" s="179"/>
      <c r="E44" s="180"/>
      <c r="F44" s="181"/>
      <c r="G44" s="27"/>
      <c r="H44" s="28"/>
      <c r="I44" s="32"/>
      <c r="J44" s="35"/>
      <c r="K44" s="41"/>
      <c r="L44" s="84"/>
      <c r="M44" s="14"/>
      <c r="N44" s="10">
        <f t="shared" si="17"/>
      </c>
      <c r="O44" s="10">
        <f t="shared" si="18"/>
        <v>0</v>
      </c>
      <c r="P44" s="10">
        <f t="shared" si="19"/>
      </c>
      <c r="Q44" s="10">
        <f t="shared" si="16"/>
      </c>
      <c r="R44" s="10" t="e">
        <f>IF(#REF!="","",LEFT(#REF!,7))</f>
        <v>#REF!</v>
      </c>
      <c r="S44" s="10" t="e">
        <f>IF(R44="","",VLOOKUP(#REF!,#REF!,2))</f>
        <v>#REF!</v>
      </c>
      <c r="T44" s="10" t="e">
        <f t="shared" si="20"/>
        <v>#REF!</v>
      </c>
      <c r="U44" s="10" t="e">
        <f t="shared" si="21"/>
        <v>#REF!</v>
      </c>
      <c r="V44" s="10" t="e">
        <f t="shared" si="22"/>
        <v>#REF!</v>
      </c>
      <c r="W44" s="10" t="e">
        <f t="shared" si="23"/>
        <v>#REF!</v>
      </c>
      <c r="X44" s="10" t="e">
        <f t="shared" si="24"/>
        <v>#REF!</v>
      </c>
      <c r="Y44" s="10" t="e">
        <f t="shared" si="25"/>
        <v>#REF!</v>
      </c>
      <c r="Z44" s="10" t="e">
        <f t="shared" si="26"/>
        <v>#REF!</v>
      </c>
      <c r="AA44" s="10" t="e">
        <f t="shared" si="27"/>
        <v>#REF!</v>
      </c>
      <c r="AB44" s="10" t="e">
        <f t="shared" si="28"/>
        <v>#REF!</v>
      </c>
      <c r="AC44" s="10" t="e">
        <f t="shared" si="29"/>
        <v>#REF!</v>
      </c>
      <c r="AD44" s="10" t="e">
        <f t="shared" si="30"/>
        <v>#REF!</v>
      </c>
      <c r="AE44" s="10" t="e">
        <f t="shared" si="31"/>
        <v>#REF!</v>
      </c>
      <c r="AF44" s="87"/>
    </row>
    <row r="45" spans="1:32" ht="21.75" customHeight="1">
      <c r="A45" s="30">
        <v>37</v>
      </c>
      <c r="B45" s="36"/>
      <c r="C45" s="178"/>
      <c r="D45" s="179"/>
      <c r="E45" s="180"/>
      <c r="F45" s="181"/>
      <c r="G45" s="27"/>
      <c r="H45" s="28"/>
      <c r="I45" s="32"/>
      <c r="J45" s="35"/>
      <c r="K45" s="41"/>
      <c r="L45" s="84"/>
      <c r="M45" s="14"/>
      <c r="N45" s="10">
        <f t="shared" si="17"/>
      </c>
      <c r="O45" s="10">
        <f t="shared" si="18"/>
        <v>0</v>
      </c>
      <c r="P45" s="10">
        <f t="shared" si="19"/>
      </c>
      <c r="Q45" s="10">
        <f t="shared" si="16"/>
      </c>
      <c r="R45" s="10" t="e">
        <f>IF(#REF!="","",LEFT(#REF!,7))</f>
        <v>#REF!</v>
      </c>
      <c r="S45" s="10" t="e">
        <f>IF(R45="","",VLOOKUP(#REF!,#REF!,2))</f>
        <v>#REF!</v>
      </c>
      <c r="T45" s="10" t="e">
        <f t="shared" si="20"/>
        <v>#REF!</v>
      </c>
      <c r="U45" s="10" t="e">
        <f t="shared" si="21"/>
        <v>#REF!</v>
      </c>
      <c r="V45" s="10" t="e">
        <f t="shared" si="22"/>
        <v>#REF!</v>
      </c>
      <c r="W45" s="10" t="e">
        <f t="shared" si="23"/>
        <v>#REF!</v>
      </c>
      <c r="X45" s="10" t="e">
        <f t="shared" si="24"/>
        <v>#REF!</v>
      </c>
      <c r="Y45" s="10" t="e">
        <f t="shared" si="25"/>
        <v>#REF!</v>
      </c>
      <c r="Z45" s="10" t="e">
        <f t="shared" si="26"/>
        <v>#REF!</v>
      </c>
      <c r="AA45" s="10" t="e">
        <f t="shared" si="27"/>
        <v>#REF!</v>
      </c>
      <c r="AB45" s="10" t="e">
        <f t="shared" si="28"/>
        <v>#REF!</v>
      </c>
      <c r="AC45" s="10" t="e">
        <f t="shared" si="29"/>
        <v>#REF!</v>
      </c>
      <c r="AD45" s="10" t="e">
        <f t="shared" si="30"/>
        <v>#REF!</v>
      </c>
      <c r="AE45" s="10" t="e">
        <f t="shared" si="31"/>
        <v>#REF!</v>
      </c>
      <c r="AF45" s="87"/>
    </row>
    <row r="46" spans="1:32" ht="21.75" customHeight="1">
      <c r="A46" s="30">
        <v>38</v>
      </c>
      <c r="B46" s="36"/>
      <c r="C46" s="178"/>
      <c r="D46" s="179"/>
      <c r="E46" s="180"/>
      <c r="F46" s="181"/>
      <c r="G46" s="27"/>
      <c r="H46" s="28"/>
      <c r="I46" s="32"/>
      <c r="J46" s="35"/>
      <c r="K46" s="41"/>
      <c r="L46" s="84"/>
      <c r="M46" s="14"/>
      <c r="N46" s="10">
        <f t="shared" si="17"/>
      </c>
      <c r="O46" s="10">
        <f t="shared" si="18"/>
        <v>0</v>
      </c>
      <c r="P46" s="10">
        <f t="shared" si="19"/>
      </c>
      <c r="Q46" s="10">
        <f t="shared" si="16"/>
      </c>
      <c r="R46" s="10" t="e">
        <f>IF(#REF!="","",LEFT(#REF!,7))</f>
        <v>#REF!</v>
      </c>
      <c r="S46" s="10" t="e">
        <f>IF(R46="","",VLOOKUP(#REF!,#REF!,2))</f>
        <v>#REF!</v>
      </c>
      <c r="T46" s="10" t="e">
        <f t="shared" si="20"/>
        <v>#REF!</v>
      </c>
      <c r="U46" s="10" t="e">
        <f t="shared" si="21"/>
        <v>#REF!</v>
      </c>
      <c r="V46" s="10" t="e">
        <f t="shared" si="22"/>
        <v>#REF!</v>
      </c>
      <c r="W46" s="10" t="e">
        <f t="shared" si="23"/>
        <v>#REF!</v>
      </c>
      <c r="X46" s="10" t="e">
        <f t="shared" si="24"/>
        <v>#REF!</v>
      </c>
      <c r="Y46" s="10" t="e">
        <f t="shared" si="25"/>
        <v>#REF!</v>
      </c>
      <c r="Z46" s="10" t="e">
        <f t="shared" si="26"/>
        <v>#REF!</v>
      </c>
      <c r="AA46" s="10" t="e">
        <f t="shared" si="27"/>
        <v>#REF!</v>
      </c>
      <c r="AB46" s="10" t="e">
        <f t="shared" si="28"/>
        <v>#REF!</v>
      </c>
      <c r="AC46" s="10" t="e">
        <f t="shared" si="29"/>
        <v>#REF!</v>
      </c>
      <c r="AD46" s="10" t="e">
        <f t="shared" si="30"/>
        <v>#REF!</v>
      </c>
      <c r="AE46" s="10" t="e">
        <f t="shared" si="31"/>
        <v>#REF!</v>
      </c>
      <c r="AF46" s="87"/>
    </row>
    <row r="47" spans="1:32" ht="21.75" customHeight="1">
      <c r="A47" s="30">
        <v>39</v>
      </c>
      <c r="B47" s="36"/>
      <c r="C47" s="178"/>
      <c r="D47" s="179"/>
      <c r="E47" s="180"/>
      <c r="F47" s="181"/>
      <c r="G47" s="27"/>
      <c r="H47" s="28"/>
      <c r="I47" s="32"/>
      <c r="J47" s="43"/>
      <c r="K47" s="44"/>
      <c r="L47" s="84"/>
      <c r="M47" s="14"/>
      <c r="N47" s="10">
        <f t="shared" si="17"/>
      </c>
      <c r="O47" s="10">
        <f t="shared" si="18"/>
        <v>0</v>
      </c>
      <c r="P47" s="10">
        <f t="shared" si="19"/>
      </c>
      <c r="Q47" s="10">
        <f t="shared" si="16"/>
      </c>
      <c r="R47" s="10" t="e">
        <f>IF(#REF!="","",LEFT(#REF!,7))</f>
        <v>#REF!</v>
      </c>
      <c r="S47" s="10" t="e">
        <f>IF(R47="","",VLOOKUP(#REF!,#REF!,2))</f>
        <v>#REF!</v>
      </c>
      <c r="T47" s="10" t="e">
        <f t="shared" si="20"/>
        <v>#REF!</v>
      </c>
      <c r="U47" s="10" t="e">
        <f t="shared" si="21"/>
        <v>#REF!</v>
      </c>
      <c r="V47" s="10" t="e">
        <f t="shared" si="22"/>
        <v>#REF!</v>
      </c>
      <c r="W47" s="10" t="e">
        <f t="shared" si="23"/>
        <v>#REF!</v>
      </c>
      <c r="X47" s="10" t="e">
        <f t="shared" si="24"/>
        <v>#REF!</v>
      </c>
      <c r="Y47" s="10" t="e">
        <f t="shared" si="25"/>
        <v>#REF!</v>
      </c>
      <c r="Z47" s="10" t="e">
        <f t="shared" si="26"/>
        <v>#REF!</v>
      </c>
      <c r="AA47" s="10" t="e">
        <f t="shared" si="27"/>
        <v>#REF!</v>
      </c>
      <c r="AB47" s="10" t="e">
        <f t="shared" si="28"/>
        <v>#REF!</v>
      </c>
      <c r="AC47" s="10" t="e">
        <f t="shared" si="29"/>
        <v>#REF!</v>
      </c>
      <c r="AD47" s="10" t="e">
        <f t="shared" si="30"/>
        <v>#REF!</v>
      </c>
      <c r="AE47" s="10" t="e">
        <f t="shared" si="31"/>
        <v>#REF!</v>
      </c>
      <c r="AF47" s="87"/>
    </row>
    <row r="48" spans="1:32" ht="21.75" customHeight="1">
      <c r="A48" s="30">
        <v>40</v>
      </c>
      <c r="B48" s="122"/>
      <c r="C48" s="178"/>
      <c r="D48" s="179"/>
      <c r="E48" s="180"/>
      <c r="F48" s="181"/>
      <c r="G48" s="123"/>
      <c r="H48" s="28"/>
      <c r="I48" s="125"/>
      <c r="J48" s="126"/>
      <c r="K48" s="41"/>
      <c r="L48" s="84"/>
      <c r="M48" s="14"/>
      <c r="N48" s="127">
        <f t="shared" si="17"/>
      </c>
      <c r="O48" s="127">
        <f t="shared" si="18"/>
        <v>0</v>
      </c>
      <c r="P48" s="127">
        <f t="shared" si="19"/>
      </c>
      <c r="Q48" s="127">
        <f t="shared" si="16"/>
      </c>
      <c r="R48" s="127" t="e">
        <f>IF(#REF!="","",LEFT(#REF!,7))</f>
        <v>#REF!</v>
      </c>
      <c r="S48" s="127" t="e">
        <f>IF(R48="","",VLOOKUP(#REF!,#REF!,2))</f>
        <v>#REF!</v>
      </c>
      <c r="T48" s="127" t="e">
        <f t="shared" si="20"/>
        <v>#REF!</v>
      </c>
      <c r="U48" s="127" t="e">
        <f t="shared" si="21"/>
        <v>#REF!</v>
      </c>
      <c r="V48" s="127" t="e">
        <f t="shared" si="22"/>
        <v>#REF!</v>
      </c>
      <c r="W48" s="127" t="e">
        <f t="shared" si="23"/>
        <v>#REF!</v>
      </c>
      <c r="X48" s="127" t="e">
        <f t="shared" si="24"/>
        <v>#REF!</v>
      </c>
      <c r="Y48" s="127" t="e">
        <f t="shared" si="25"/>
        <v>#REF!</v>
      </c>
      <c r="Z48" s="127" t="e">
        <f t="shared" si="26"/>
        <v>#REF!</v>
      </c>
      <c r="AA48" s="127" t="e">
        <f t="shared" si="27"/>
        <v>#REF!</v>
      </c>
      <c r="AB48" s="127" t="e">
        <f t="shared" si="28"/>
        <v>#REF!</v>
      </c>
      <c r="AC48" s="127" t="e">
        <f t="shared" si="29"/>
        <v>#REF!</v>
      </c>
      <c r="AD48" s="127" t="e">
        <f t="shared" si="30"/>
        <v>#REF!</v>
      </c>
      <c r="AE48" s="127" t="e">
        <f t="shared" si="31"/>
        <v>#REF!</v>
      </c>
      <c r="AF48" s="87"/>
    </row>
    <row r="49" spans="1:32" ht="21.75" customHeight="1">
      <c r="A49" s="29">
        <v>41</v>
      </c>
      <c r="B49" s="36"/>
      <c r="C49" s="214"/>
      <c r="D49" s="215"/>
      <c r="E49" s="206"/>
      <c r="F49" s="207"/>
      <c r="G49" s="27"/>
      <c r="H49" s="28"/>
      <c r="I49" s="32"/>
      <c r="J49" s="35"/>
      <c r="K49" s="40"/>
      <c r="L49" s="83"/>
      <c r="M49" s="89"/>
      <c r="N49">
        <f>LEFT(K49,3)</f>
      </c>
      <c r="O49">
        <f>IF(N49="",0,IF(N49="埼玉県",0,1))</f>
        <v>0</v>
      </c>
      <c r="P49">
        <f>MID(K49,4,2)</f>
      </c>
      <c r="Q49">
        <f aca="true" t="shared" si="32" ref="Q49:Q68">IF(P49="さい",MID(K49,4,7),P49)</f>
      </c>
      <c r="R49" t="e">
        <f>IF(#REF!="","",LEFT(#REF!,7))</f>
        <v>#REF!</v>
      </c>
      <c r="S49" t="e">
        <f>IF(R49="","",VLOOKUP(#REF!,#REF!,2))</f>
        <v>#REF!</v>
      </c>
      <c r="T49" t="e">
        <f>IF(S49="さい",0,IF(P49=S49,0,1))</f>
        <v>#REF!</v>
      </c>
      <c r="U49" t="e">
        <f>IF(R49="さいたま市浦和","さいたま市浦和","")</f>
        <v>#REF!</v>
      </c>
      <c r="V49" t="e">
        <f>IF(R49="さいたま市浦和","さいたま市南区","")</f>
        <v>#REF!</v>
      </c>
      <c r="W49" t="e">
        <f>IF(R49="さいたま市浦和","さいたま市緑区","")</f>
        <v>#REF!</v>
      </c>
      <c r="X49" t="e">
        <f>IF(R49="さいたま市浦和","さいたま市桜区","")</f>
        <v>#REF!</v>
      </c>
      <c r="Y49" t="e">
        <f>IF(R49="さいたま市浦和",IF(Q49=U49,0,IF(Q49=V49,0,IF(Q49=W49,0,IF(Q49=X49,0,1)))),0)</f>
        <v>#REF!</v>
      </c>
      <c r="Z49" t="e">
        <f>IF(R49="さいたま市大宮","さいたま市大宮","")</f>
        <v>#REF!</v>
      </c>
      <c r="AA49" t="e">
        <f>IF(R49="さいたま市大宮","さいたま市北区","")</f>
        <v>#REF!</v>
      </c>
      <c r="AB49" t="e">
        <f>IF(R49="さいたま市大宮","さいたま市西区","")</f>
        <v>#REF!</v>
      </c>
      <c r="AC49" t="e">
        <f>IF(R49="さいたま市大宮","さいたま市見沼","")</f>
        <v>#REF!</v>
      </c>
      <c r="AD49" t="e">
        <f>IF(R49="さいたま市大宮",IF(Q49=Z49,0,IF(Q49=AA49,0,IF(Q49=AB49,0,IF(Q49=AC49,0,1)))),0)</f>
        <v>#REF!</v>
      </c>
      <c r="AE49" t="e">
        <f>IF(R49="さいたま市与野","さいたま市中央","")</f>
        <v>#REF!</v>
      </c>
      <c r="AF49" s="86"/>
    </row>
    <row r="50" spans="1:32" ht="21.75" customHeight="1">
      <c r="A50" s="30">
        <v>42</v>
      </c>
      <c r="B50" s="36"/>
      <c r="C50" s="178"/>
      <c r="D50" s="179"/>
      <c r="E50" s="180"/>
      <c r="F50" s="181"/>
      <c r="G50" s="27"/>
      <c r="H50" s="28"/>
      <c r="I50" s="32"/>
      <c r="J50" s="35"/>
      <c r="K50" s="41"/>
      <c r="L50" s="84"/>
      <c r="M50" s="14"/>
      <c r="N50">
        <f aca="true" t="shared" si="33" ref="N50:N68">LEFT(K50,3)</f>
      </c>
      <c r="O50">
        <f aca="true" t="shared" si="34" ref="O50:O68">IF(N50="",0,IF(N50="埼玉県",0,1))</f>
        <v>0</v>
      </c>
      <c r="P50">
        <f aca="true" t="shared" si="35" ref="P50:P68">MID(K50,4,2)</f>
      </c>
      <c r="Q50">
        <f t="shared" si="32"/>
      </c>
      <c r="R50" t="e">
        <f>IF(#REF!="","",LEFT(#REF!,7))</f>
        <v>#REF!</v>
      </c>
      <c r="S50" t="e">
        <f>IF(R50="","",VLOOKUP(#REF!,#REF!,2))</f>
        <v>#REF!</v>
      </c>
      <c r="T50" t="e">
        <f aca="true" t="shared" si="36" ref="T50:T68">IF(S50="さい",0,IF(P50=S50,0,1))</f>
        <v>#REF!</v>
      </c>
      <c r="U50" t="e">
        <f aca="true" t="shared" si="37" ref="U50:U68">IF(R50="さいたま市浦和","さいたま市浦和","")</f>
        <v>#REF!</v>
      </c>
      <c r="V50" t="e">
        <f aca="true" t="shared" si="38" ref="V50:V68">IF(R50="さいたま市浦和","さいたま市南区","")</f>
        <v>#REF!</v>
      </c>
      <c r="W50" t="e">
        <f aca="true" t="shared" si="39" ref="W50:W68">IF(R50="さいたま市浦和","さいたま市緑区","")</f>
        <v>#REF!</v>
      </c>
      <c r="X50" t="e">
        <f aca="true" t="shared" si="40" ref="X50:X68">IF(R50="さいたま市浦和","さいたま市桜区","")</f>
        <v>#REF!</v>
      </c>
      <c r="Y50" t="e">
        <f aca="true" t="shared" si="41" ref="Y50:Y68">IF(R50="さいたま市浦和",IF(Q50=U50,0,IF(Q50=V50,0,IF(Q50=W50,0,IF(Q50=X50,0,1)))),0)</f>
        <v>#REF!</v>
      </c>
      <c r="Z50" t="e">
        <f aca="true" t="shared" si="42" ref="Z50:Z68">IF(R50="さいたま市大宮","さいたま市大宮","")</f>
        <v>#REF!</v>
      </c>
      <c r="AA50" t="e">
        <f aca="true" t="shared" si="43" ref="AA50:AA68">IF(R50="さいたま市大宮","さいたま市北区","")</f>
        <v>#REF!</v>
      </c>
      <c r="AB50" t="e">
        <f aca="true" t="shared" si="44" ref="AB50:AB68">IF(R50="さいたま市大宮","さいたま市西区","")</f>
        <v>#REF!</v>
      </c>
      <c r="AC50" t="e">
        <f aca="true" t="shared" si="45" ref="AC50:AC68">IF(R50="さいたま市大宮","さいたま市見沼","")</f>
        <v>#REF!</v>
      </c>
      <c r="AD50" t="e">
        <f aca="true" t="shared" si="46" ref="AD50:AD68">IF(R50="さいたま市大宮",IF(Q50=Z50,0,IF(Q50=AA50,0,IF(Q50=AB50,0,IF(Q50=AC50,0,1)))),0)</f>
        <v>#REF!</v>
      </c>
      <c r="AE50" t="e">
        <f aca="true" t="shared" si="47" ref="AE50:AE68">IF(R50="さいたま市与野","さいたま市中央","")</f>
        <v>#REF!</v>
      </c>
      <c r="AF50" s="87"/>
    </row>
    <row r="51" spans="1:32" ht="21.75" customHeight="1">
      <c r="A51" s="30">
        <v>43</v>
      </c>
      <c r="B51" s="36"/>
      <c r="C51" s="178"/>
      <c r="D51" s="179"/>
      <c r="E51" s="180"/>
      <c r="F51" s="181"/>
      <c r="G51" s="27"/>
      <c r="H51" s="28"/>
      <c r="I51" s="32"/>
      <c r="J51" s="35"/>
      <c r="K51" s="41"/>
      <c r="L51" s="84"/>
      <c r="M51" s="14"/>
      <c r="N51">
        <f t="shared" si="33"/>
      </c>
      <c r="O51">
        <f t="shared" si="34"/>
        <v>0</v>
      </c>
      <c r="P51">
        <f t="shared" si="35"/>
      </c>
      <c r="Q51">
        <f t="shared" si="32"/>
      </c>
      <c r="R51" t="e">
        <f>IF(#REF!="","",LEFT(#REF!,7))</f>
        <v>#REF!</v>
      </c>
      <c r="S51" t="e">
        <f>IF(R51="","",VLOOKUP(#REF!,#REF!,2))</f>
        <v>#REF!</v>
      </c>
      <c r="T51" t="e">
        <f t="shared" si="36"/>
        <v>#REF!</v>
      </c>
      <c r="U51" t="e">
        <f t="shared" si="37"/>
        <v>#REF!</v>
      </c>
      <c r="V51" t="e">
        <f t="shared" si="38"/>
        <v>#REF!</v>
      </c>
      <c r="W51" t="e">
        <f t="shared" si="39"/>
        <v>#REF!</v>
      </c>
      <c r="X51" t="e">
        <f t="shared" si="40"/>
        <v>#REF!</v>
      </c>
      <c r="Y51" t="e">
        <f t="shared" si="41"/>
        <v>#REF!</v>
      </c>
      <c r="Z51" t="e">
        <f t="shared" si="42"/>
        <v>#REF!</v>
      </c>
      <c r="AA51" t="e">
        <f t="shared" si="43"/>
        <v>#REF!</v>
      </c>
      <c r="AB51" t="e">
        <f t="shared" si="44"/>
        <v>#REF!</v>
      </c>
      <c r="AC51" t="e">
        <f t="shared" si="45"/>
        <v>#REF!</v>
      </c>
      <c r="AD51" t="e">
        <f t="shared" si="46"/>
        <v>#REF!</v>
      </c>
      <c r="AE51" t="e">
        <f t="shared" si="47"/>
        <v>#REF!</v>
      </c>
      <c r="AF51" s="87"/>
    </row>
    <row r="52" spans="1:32" ht="21.75" customHeight="1">
      <c r="A52" s="30">
        <v>44</v>
      </c>
      <c r="B52" s="36"/>
      <c r="C52" s="178"/>
      <c r="D52" s="179"/>
      <c r="E52" s="180"/>
      <c r="F52" s="181"/>
      <c r="G52" s="27"/>
      <c r="H52" s="28"/>
      <c r="I52" s="32"/>
      <c r="J52" s="35"/>
      <c r="K52" s="41"/>
      <c r="L52" s="84"/>
      <c r="M52" s="14"/>
      <c r="N52">
        <f t="shared" si="33"/>
      </c>
      <c r="O52">
        <f t="shared" si="34"/>
        <v>0</v>
      </c>
      <c r="P52">
        <f t="shared" si="35"/>
      </c>
      <c r="Q52">
        <f t="shared" si="32"/>
      </c>
      <c r="R52" t="e">
        <f>IF(#REF!="","",LEFT(#REF!,7))</f>
        <v>#REF!</v>
      </c>
      <c r="S52" t="e">
        <f>IF(R52="","",VLOOKUP(#REF!,#REF!,2))</f>
        <v>#REF!</v>
      </c>
      <c r="T52" t="e">
        <f t="shared" si="36"/>
        <v>#REF!</v>
      </c>
      <c r="U52" t="e">
        <f t="shared" si="37"/>
        <v>#REF!</v>
      </c>
      <c r="V52" t="e">
        <f t="shared" si="38"/>
        <v>#REF!</v>
      </c>
      <c r="W52" t="e">
        <f t="shared" si="39"/>
        <v>#REF!</v>
      </c>
      <c r="X52" t="e">
        <f t="shared" si="40"/>
        <v>#REF!</v>
      </c>
      <c r="Y52" t="e">
        <f t="shared" si="41"/>
        <v>#REF!</v>
      </c>
      <c r="Z52" t="e">
        <f t="shared" si="42"/>
        <v>#REF!</v>
      </c>
      <c r="AA52" t="e">
        <f t="shared" si="43"/>
        <v>#REF!</v>
      </c>
      <c r="AB52" t="e">
        <f t="shared" si="44"/>
        <v>#REF!</v>
      </c>
      <c r="AC52" t="e">
        <f t="shared" si="45"/>
        <v>#REF!</v>
      </c>
      <c r="AD52" t="e">
        <f t="shared" si="46"/>
        <v>#REF!</v>
      </c>
      <c r="AE52" t="e">
        <f t="shared" si="47"/>
        <v>#REF!</v>
      </c>
      <c r="AF52" s="87"/>
    </row>
    <row r="53" spans="1:32" ht="21.75" customHeight="1">
      <c r="A53" s="30">
        <v>45</v>
      </c>
      <c r="B53" s="36"/>
      <c r="C53" s="178"/>
      <c r="D53" s="179"/>
      <c r="E53" s="180"/>
      <c r="F53" s="181"/>
      <c r="G53" s="27"/>
      <c r="H53" s="28"/>
      <c r="I53" s="32"/>
      <c r="J53" s="35"/>
      <c r="K53" s="41"/>
      <c r="L53" s="84"/>
      <c r="M53" s="14"/>
      <c r="N53">
        <f t="shared" si="33"/>
      </c>
      <c r="O53">
        <f t="shared" si="34"/>
        <v>0</v>
      </c>
      <c r="P53">
        <f t="shared" si="35"/>
      </c>
      <c r="Q53">
        <f t="shared" si="32"/>
      </c>
      <c r="R53" t="e">
        <f>IF(#REF!="","",LEFT(#REF!,7))</f>
        <v>#REF!</v>
      </c>
      <c r="S53" t="e">
        <f>IF(R53="","",VLOOKUP(#REF!,#REF!,2))</f>
        <v>#REF!</v>
      </c>
      <c r="T53" t="e">
        <f t="shared" si="36"/>
        <v>#REF!</v>
      </c>
      <c r="U53" t="e">
        <f t="shared" si="37"/>
        <v>#REF!</v>
      </c>
      <c r="V53" t="e">
        <f t="shared" si="38"/>
        <v>#REF!</v>
      </c>
      <c r="W53" t="e">
        <f t="shared" si="39"/>
        <v>#REF!</v>
      </c>
      <c r="X53" t="e">
        <f t="shared" si="40"/>
        <v>#REF!</v>
      </c>
      <c r="Y53" t="e">
        <f t="shared" si="41"/>
        <v>#REF!</v>
      </c>
      <c r="Z53" t="e">
        <f t="shared" si="42"/>
        <v>#REF!</v>
      </c>
      <c r="AA53" t="e">
        <f t="shared" si="43"/>
        <v>#REF!</v>
      </c>
      <c r="AB53" t="e">
        <f t="shared" si="44"/>
        <v>#REF!</v>
      </c>
      <c r="AC53" t="e">
        <f t="shared" si="45"/>
        <v>#REF!</v>
      </c>
      <c r="AD53" t="e">
        <f t="shared" si="46"/>
        <v>#REF!</v>
      </c>
      <c r="AE53" t="e">
        <f t="shared" si="47"/>
        <v>#REF!</v>
      </c>
      <c r="AF53" s="87"/>
    </row>
    <row r="54" spans="1:32" ht="21.75" customHeight="1">
      <c r="A54" s="113">
        <v>46</v>
      </c>
      <c r="B54" s="138"/>
      <c r="C54" s="212"/>
      <c r="D54" s="213"/>
      <c r="E54" s="182"/>
      <c r="F54" s="183"/>
      <c r="G54" s="139"/>
      <c r="H54" s="116"/>
      <c r="I54" s="140"/>
      <c r="J54" s="43"/>
      <c r="K54" s="44"/>
      <c r="L54" s="119"/>
      <c r="M54" s="120"/>
      <c r="N54">
        <f t="shared" si="33"/>
      </c>
      <c r="O54">
        <f t="shared" si="34"/>
        <v>0</v>
      </c>
      <c r="P54">
        <f t="shared" si="35"/>
      </c>
      <c r="Q54">
        <f t="shared" si="32"/>
      </c>
      <c r="R54" t="e">
        <f>IF(#REF!="","",LEFT(#REF!,7))</f>
        <v>#REF!</v>
      </c>
      <c r="S54" t="e">
        <f>IF(R54="","",VLOOKUP(#REF!,#REF!,2))</f>
        <v>#REF!</v>
      </c>
      <c r="T54" t="e">
        <f t="shared" si="36"/>
        <v>#REF!</v>
      </c>
      <c r="U54" t="e">
        <f t="shared" si="37"/>
        <v>#REF!</v>
      </c>
      <c r="V54" t="e">
        <f t="shared" si="38"/>
        <v>#REF!</v>
      </c>
      <c r="W54" t="e">
        <f t="shared" si="39"/>
        <v>#REF!</v>
      </c>
      <c r="X54" t="e">
        <f t="shared" si="40"/>
        <v>#REF!</v>
      </c>
      <c r="Y54" t="e">
        <f t="shared" si="41"/>
        <v>#REF!</v>
      </c>
      <c r="Z54" t="e">
        <f t="shared" si="42"/>
        <v>#REF!</v>
      </c>
      <c r="AA54" t="e">
        <f t="shared" si="43"/>
        <v>#REF!</v>
      </c>
      <c r="AB54" t="e">
        <f t="shared" si="44"/>
        <v>#REF!</v>
      </c>
      <c r="AC54" t="e">
        <f t="shared" si="45"/>
        <v>#REF!</v>
      </c>
      <c r="AD54" t="e">
        <f t="shared" si="46"/>
        <v>#REF!</v>
      </c>
      <c r="AE54" t="e">
        <f t="shared" si="47"/>
        <v>#REF!</v>
      </c>
      <c r="AF54" s="121"/>
    </row>
    <row r="55" spans="1:32" ht="21.75" customHeight="1">
      <c r="A55" s="122">
        <v>47</v>
      </c>
      <c r="B55" s="122"/>
      <c r="C55" s="210"/>
      <c r="D55" s="210"/>
      <c r="E55" s="211"/>
      <c r="F55" s="211"/>
      <c r="G55" s="123"/>
      <c r="H55" s="124"/>
      <c r="I55" s="125"/>
      <c r="J55" s="126"/>
      <c r="K55" s="41"/>
      <c r="L55" s="141"/>
      <c r="M55" s="14"/>
      <c r="N55" s="14">
        <f t="shared" si="33"/>
      </c>
      <c r="O55" s="14">
        <f t="shared" si="34"/>
        <v>0</v>
      </c>
      <c r="P55" s="14">
        <f t="shared" si="35"/>
      </c>
      <c r="Q55" s="14">
        <f t="shared" si="32"/>
      </c>
      <c r="R55" s="14" t="e">
        <f>IF(#REF!="","",LEFT(#REF!,7))</f>
        <v>#REF!</v>
      </c>
      <c r="S55" s="14" t="e">
        <f>IF(R55="","",VLOOKUP(#REF!,#REF!,2))</f>
        <v>#REF!</v>
      </c>
      <c r="T55" s="14" t="e">
        <f t="shared" si="36"/>
        <v>#REF!</v>
      </c>
      <c r="U55" s="14" t="e">
        <f t="shared" si="37"/>
        <v>#REF!</v>
      </c>
      <c r="V55" s="14" t="e">
        <f t="shared" si="38"/>
        <v>#REF!</v>
      </c>
      <c r="W55" s="14" t="e">
        <f t="shared" si="39"/>
        <v>#REF!</v>
      </c>
      <c r="X55" s="14" t="e">
        <f t="shared" si="40"/>
        <v>#REF!</v>
      </c>
      <c r="Y55" s="14" t="e">
        <f t="shared" si="41"/>
        <v>#REF!</v>
      </c>
      <c r="Z55" s="14" t="e">
        <f t="shared" si="42"/>
        <v>#REF!</v>
      </c>
      <c r="AA55" s="14" t="e">
        <f t="shared" si="43"/>
        <v>#REF!</v>
      </c>
      <c r="AB55" s="14" t="e">
        <f t="shared" si="44"/>
        <v>#REF!</v>
      </c>
      <c r="AC55" s="14" t="e">
        <f t="shared" si="45"/>
        <v>#REF!</v>
      </c>
      <c r="AD55" s="14" t="e">
        <f t="shared" si="46"/>
        <v>#REF!</v>
      </c>
      <c r="AE55" s="14" t="e">
        <f t="shared" si="47"/>
        <v>#REF!</v>
      </c>
      <c r="AF55" s="14"/>
    </row>
    <row r="56" spans="1:32" ht="21.75" customHeight="1">
      <c r="A56" s="29">
        <v>48</v>
      </c>
      <c r="B56" s="36"/>
      <c r="C56" s="214"/>
      <c r="D56" s="215"/>
      <c r="E56" s="206"/>
      <c r="F56" s="207"/>
      <c r="G56" s="27"/>
      <c r="H56" s="28"/>
      <c r="I56" s="32"/>
      <c r="J56" s="35"/>
      <c r="K56" s="40"/>
      <c r="L56" s="83"/>
      <c r="M56" s="89"/>
      <c r="N56">
        <f t="shared" si="33"/>
      </c>
      <c r="O56">
        <f t="shared" si="34"/>
        <v>0</v>
      </c>
      <c r="P56">
        <f t="shared" si="35"/>
      </c>
      <c r="Q56">
        <f t="shared" si="32"/>
      </c>
      <c r="R56" t="e">
        <f>IF(#REF!="","",LEFT(#REF!,7))</f>
        <v>#REF!</v>
      </c>
      <c r="S56" t="e">
        <f>IF(R56="","",VLOOKUP(#REF!,#REF!,2))</f>
        <v>#REF!</v>
      </c>
      <c r="T56" t="e">
        <f t="shared" si="36"/>
        <v>#REF!</v>
      </c>
      <c r="U56" t="e">
        <f t="shared" si="37"/>
        <v>#REF!</v>
      </c>
      <c r="V56" t="e">
        <f t="shared" si="38"/>
        <v>#REF!</v>
      </c>
      <c r="W56" t="e">
        <f t="shared" si="39"/>
        <v>#REF!</v>
      </c>
      <c r="X56" t="e">
        <f t="shared" si="40"/>
        <v>#REF!</v>
      </c>
      <c r="Y56" t="e">
        <f t="shared" si="41"/>
        <v>#REF!</v>
      </c>
      <c r="Z56" t="e">
        <f t="shared" si="42"/>
        <v>#REF!</v>
      </c>
      <c r="AA56" t="e">
        <f t="shared" si="43"/>
        <v>#REF!</v>
      </c>
      <c r="AB56" t="e">
        <f t="shared" si="44"/>
        <v>#REF!</v>
      </c>
      <c r="AC56" t="e">
        <f t="shared" si="45"/>
        <v>#REF!</v>
      </c>
      <c r="AD56" t="e">
        <f t="shared" si="46"/>
        <v>#REF!</v>
      </c>
      <c r="AE56" t="e">
        <f t="shared" si="47"/>
        <v>#REF!</v>
      </c>
      <c r="AF56" s="86"/>
    </row>
    <row r="57" spans="1:32" ht="21.75" customHeight="1">
      <c r="A57" s="30">
        <v>49</v>
      </c>
      <c r="B57" s="36"/>
      <c r="C57" s="178"/>
      <c r="D57" s="179"/>
      <c r="E57" s="180"/>
      <c r="F57" s="181"/>
      <c r="G57" s="27"/>
      <c r="H57" s="28"/>
      <c r="I57" s="32"/>
      <c r="J57" s="35"/>
      <c r="K57" s="41"/>
      <c r="L57" s="84"/>
      <c r="M57" s="14"/>
      <c r="N57">
        <f t="shared" si="33"/>
      </c>
      <c r="O57">
        <f t="shared" si="34"/>
        <v>0</v>
      </c>
      <c r="P57">
        <f t="shared" si="35"/>
      </c>
      <c r="Q57">
        <f t="shared" si="32"/>
      </c>
      <c r="R57" t="e">
        <f>IF(#REF!="","",LEFT(#REF!,7))</f>
        <v>#REF!</v>
      </c>
      <c r="S57" t="e">
        <f>IF(R57="","",VLOOKUP(#REF!,#REF!,2))</f>
        <v>#REF!</v>
      </c>
      <c r="T57" t="e">
        <f t="shared" si="36"/>
        <v>#REF!</v>
      </c>
      <c r="U57" t="e">
        <f t="shared" si="37"/>
        <v>#REF!</v>
      </c>
      <c r="V57" t="e">
        <f t="shared" si="38"/>
        <v>#REF!</v>
      </c>
      <c r="W57" t="e">
        <f t="shared" si="39"/>
        <v>#REF!</v>
      </c>
      <c r="X57" t="e">
        <f t="shared" si="40"/>
        <v>#REF!</v>
      </c>
      <c r="Y57" t="e">
        <f t="shared" si="41"/>
        <v>#REF!</v>
      </c>
      <c r="Z57" t="e">
        <f t="shared" si="42"/>
        <v>#REF!</v>
      </c>
      <c r="AA57" t="e">
        <f t="shared" si="43"/>
        <v>#REF!</v>
      </c>
      <c r="AB57" t="e">
        <f t="shared" si="44"/>
        <v>#REF!</v>
      </c>
      <c r="AC57" t="e">
        <f t="shared" si="45"/>
        <v>#REF!</v>
      </c>
      <c r="AD57" t="e">
        <f t="shared" si="46"/>
        <v>#REF!</v>
      </c>
      <c r="AE57" t="e">
        <f t="shared" si="47"/>
        <v>#REF!</v>
      </c>
      <c r="AF57" s="87"/>
    </row>
    <row r="58" spans="1:32" ht="21.75" customHeight="1">
      <c r="A58" s="30">
        <v>50</v>
      </c>
      <c r="B58" s="36"/>
      <c r="C58" s="178"/>
      <c r="D58" s="179"/>
      <c r="E58" s="180"/>
      <c r="F58" s="181"/>
      <c r="G58" s="27"/>
      <c r="H58" s="28"/>
      <c r="I58" s="32"/>
      <c r="J58" s="35"/>
      <c r="K58" s="41"/>
      <c r="L58" s="84"/>
      <c r="M58" s="14"/>
      <c r="N58">
        <f t="shared" si="33"/>
      </c>
      <c r="O58">
        <f t="shared" si="34"/>
        <v>0</v>
      </c>
      <c r="P58">
        <f t="shared" si="35"/>
      </c>
      <c r="Q58">
        <f t="shared" si="32"/>
      </c>
      <c r="R58" t="e">
        <f>IF(#REF!="","",LEFT(#REF!,7))</f>
        <v>#REF!</v>
      </c>
      <c r="S58" t="e">
        <f>IF(R58="","",VLOOKUP(#REF!,#REF!,2))</f>
        <v>#REF!</v>
      </c>
      <c r="T58" t="e">
        <f t="shared" si="36"/>
        <v>#REF!</v>
      </c>
      <c r="U58" t="e">
        <f t="shared" si="37"/>
        <v>#REF!</v>
      </c>
      <c r="V58" t="e">
        <f t="shared" si="38"/>
        <v>#REF!</v>
      </c>
      <c r="W58" t="e">
        <f t="shared" si="39"/>
        <v>#REF!</v>
      </c>
      <c r="X58" t="e">
        <f t="shared" si="40"/>
        <v>#REF!</v>
      </c>
      <c r="Y58" t="e">
        <f t="shared" si="41"/>
        <v>#REF!</v>
      </c>
      <c r="Z58" t="e">
        <f t="shared" si="42"/>
        <v>#REF!</v>
      </c>
      <c r="AA58" t="e">
        <f t="shared" si="43"/>
        <v>#REF!</v>
      </c>
      <c r="AB58" t="e">
        <f t="shared" si="44"/>
        <v>#REF!</v>
      </c>
      <c r="AC58" t="e">
        <f t="shared" si="45"/>
        <v>#REF!</v>
      </c>
      <c r="AD58" t="e">
        <f t="shared" si="46"/>
        <v>#REF!</v>
      </c>
      <c r="AE58" t="e">
        <f t="shared" si="47"/>
        <v>#REF!</v>
      </c>
      <c r="AF58" s="87"/>
    </row>
    <row r="59" spans="1:32" ht="21.75" customHeight="1">
      <c r="A59" s="30">
        <v>51</v>
      </c>
      <c r="B59" s="36"/>
      <c r="C59" s="178"/>
      <c r="D59" s="179"/>
      <c r="E59" s="180"/>
      <c r="F59" s="181"/>
      <c r="G59" s="27"/>
      <c r="H59" s="28"/>
      <c r="I59" s="32"/>
      <c r="J59" s="35"/>
      <c r="K59" s="41"/>
      <c r="L59" s="84"/>
      <c r="M59" s="14"/>
      <c r="N59">
        <f t="shared" si="33"/>
      </c>
      <c r="O59">
        <f t="shared" si="34"/>
        <v>0</v>
      </c>
      <c r="P59">
        <f t="shared" si="35"/>
      </c>
      <c r="Q59">
        <f t="shared" si="32"/>
      </c>
      <c r="R59" t="e">
        <f>IF(#REF!="","",LEFT(#REF!,7))</f>
        <v>#REF!</v>
      </c>
      <c r="S59" t="e">
        <f>IF(R59="","",VLOOKUP(#REF!,#REF!,2))</f>
        <v>#REF!</v>
      </c>
      <c r="T59" t="e">
        <f t="shared" si="36"/>
        <v>#REF!</v>
      </c>
      <c r="U59" t="e">
        <f t="shared" si="37"/>
        <v>#REF!</v>
      </c>
      <c r="V59" t="e">
        <f t="shared" si="38"/>
        <v>#REF!</v>
      </c>
      <c r="W59" t="e">
        <f t="shared" si="39"/>
        <v>#REF!</v>
      </c>
      <c r="X59" t="e">
        <f t="shared" si="40"/>
        <v>#REF!</v>
      </c>
      <c r="Y59" t="e">
        <f t="shared" si="41"/>
        <v>#REF!</v>
      </c>
      <c r="Z59" t="e">
        <f t="shared" si="42"/>
        <v>#REF!</v>
      </c>
      <c r="AA59" t="e">
        <f t="shared" si="43"/>
        <v>#REF!</v>
      </c>
      <c r="AB59" t="e">
        <f t="shared" si="44"/>
        <v>#REF!</v>
      </c>
      <c r="AC59" t="e">
        <f t="shared" si="45"/>
        <v>#REF!</v>
      </c>
      <c r="AD59" t="e">
        <f t="shared" si="46"/>
        <v>#REF!</v>
      </c>
      <c r="AE59" t="e">
        <f t="shared" si="47"/>
        <v>#REF!</v>
      </c>
      <c r="AF59" s="87"/>
    </row>
    <row r="60" spans="1:32" ht="21.75" customHeight="1">
      <c r="A60" s="30">
        <v>52</v>
      </c>
      <c r="B60" s="36"/>
      <c r="C60" s="178"/>
      <c r="D60" s="179"/>
      <c r="E60" s="180"/>
      <c r="F60" s="181"/>
      <c r="G60" s="27"/>
      <c r="H60" s="28"/>
      <c r="I60" s="32"/>
      <c r="J60" s="35"/>
      <c r="K60" s="41"/>
      <c r="L60" s="84"/>
      <c r="M60" s="14"/>
      <c r="N60">
        <f t="shared" si="33"/>
      </c>
      <c r="O60">
        <f t="shared" si="34"/>
        <v>0</v>
      </c>
      <c r="P60">
        <f t="shared" si="35"/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t="shared" si="36"/>
        <v>#REF!</v>
      </c>
      <c r="U60" t="e">
        <f t="shared" si="37"/>
        <v>#REF!</v>
      </c>
      <c r="V60" t="e">
        <f t="shared" si="38"/>
        <v>#REF!</v>
      </c>
      <c r="W60" t="e">
        <f t="shared" si="39"/>
        <v>#REF!</v>
      </c>
      <c r="X60" t="e">
        <f t="shared" si="40"/>
        <v>#REF!</v>
      </c>
      <c r="Y60" t="e">
        <f t="shared" si="41"/>
        <v>#REF!</v>
      </c>
      <c r="Z60" t="e">
        <f t="shared" si="42"/>
        <v>#REF!</v>
      </c>
      <c r="AA60" t="e">
        <f t="shared" si="43"/>
        <v>#REF!</v>
      </c>
      <c r="AB60" t="e">
        <f t="shared" si="44"/>
        <v>#REF!</v>
      </c>
      <c r="AC60" t="e">
        <f t="shared" si="45"/>
        <v>#REF!</v>
      </c>
      <c r="AD60" t="e">
        <f t="shared" si="46"/>
        <v>#REF!</v>
      </c>
      <c r="AE60" t="e">
        <f t="shared" si="47"/>
        <v>#REF!</v>
      </c>
      <c r="AF60" s="87"/>
    </row>
    <row r="61" spans="1:32" ht="21.75" customHeight="1">
      <c r="A61" s="30">
        <v>53</v>
      </c>
      <c r="B61" s="36"/>
      <c r="C61" s="178"/>
      <c r="D61" s="179"/>
      <c r="E61" s="180"/>
      <c r="F61" s="181"/>
      <c r="G61" s="27"/>
      <c r="H61" s="28"/>
      <c r="I61" s="32"/>
      <c r="J61" s="35"/>
      <c r="K61" s="41"/>
      <c r="L61" s="84"/>
      <c r="M61" s="14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87"/>
    </row>
    <row r="62" spans="1:32" ht="21.75" customHeight="1">
      <c r="A62" s="30">
        <v>54</v>
      </c>
      <c r="B62" s="36"/>
      <c r="C62" s="178"/>
      <c r="D62" s="179"/>
      <c r="E62" s="180"/>
      <c r="F62" s="181"/>
      <c r="G62" s="27"/>
      <c r="H62" s="28"/>
      <c r="I62" s="32"/>
      <c r="J62" s="35"/>
      <c r="K62" s="41"/>
      <c r="L62" s="84"/>
      <c r="M62" s="14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87"/>
    </row>
    <row r="63" spans="1:32" ht="21.75" customHeight="1">
      <c r="A63" s="30">
        <v>55</v>
      </c>
      <c r="B63" s="36"/>
      <c r="C63" s="178"/>
      <c r="D63" s="179"/>
      <c r="E63" s="180"/>
      <c r="F63" s="181"/>
      <c r="G63" s="27"/>
      <c r="H63" s="28"/>
      <c r="I63" s="32"/>
      <c r="J63" s="35"/>
      <c r="K63" s="41"/>
      <c r="L63" s="84"/>
      <c r="M63" s="14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87"/>
    </row>
    <row r="64" spans="1:32" ht="21.75" customHeight="1">
      <c r="A64" s="30">
        <v>56</v>
      </c>
      <c r="B64" s="36"/>
      <c r="C64" s="178"/>
      <c r="D64" s="179"/>
      <c r="E64" s="180"/>
      <c r="F64" s="181"/>
      <c r="G64" s="27"/>
      <c r="H64" s="28"/>
      <c r="I64" s="32"/>
      <c r="J64" s="35"/>
      <c r="K64" s="41"/>
      <c r="L64" s="84"/>
      <c r="M64" s="14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87"/>
    </row>
    <row r="65" spans="1:32" ht="21.75" customHeight="1">
      <c r="A65" s="30">
        <v>57</v>
      </c>
      <c r="B65" s="36"/>
      <c r="C65" s="178"/>
      <c r="D65" s="179"/>
      <c r="E65" s="180"/>
      <c r="F65" s="181"/>
      <c r="G65" s="27"/>
      <c r="H65" s="28"/>
      <c r="I65" s="32"/>
      <c r="J65" s="35"/>
      <c r="K65" s="41"/>
      <c r="L65" s="84"/>
      <c r="M65" s="14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87"/>
    </row>
    <row r="66" spans="1:32" ht="21.75" customHeight="1">
      <c r="A66" s="30">
        <v>58</v>
      </c>
      <c r="B66" s="36"/>
      <c r="C66" s="178"/>
      <c r="D66" s="179"/>
      <c r="E66" s="180"/>
      <c r="F66" s="181"/>
      <c r="G66" s="27"/>
      <c r="H66" s="28"/>
      <c r="I66" s="32"/>
      <c r="J66" s="35"/>
      <c r="K66" s="41"/>
      <c r="L66" s="84"/>
      <c r="M66" s="14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87"/>
    </row>
    <row r="67" spans="1:32" ht="21.75" customHeight="1">
      <c r="A67" s="30">
        <v>59</v>
      </c>
      <c r="B67" s="36"/>
      <c r="C67" s="178"/>
      <c r="D67" s="179"/>
      <c r="E67" s="180"/>
      <c r="F67" s="181"/>
      <c r="G67" s="27"/>
      <c r="H67" s="28"/>
      <c r="I67" s="32"/>
      <c r="J67" s="43"/>
      <c r="K67" s="44"/>
      <c r="L67" s="84"/>
      <c r="M67" s="14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87"/>
    </row>
    <row r="68" spans="1:32" ht="21.75" customHeight="1" thickBot="1">
      <c r="A68" s="31">
        <v>60</v>
      </c>
      <c r="B68" s="37"/>
      <c r="C68" s="216"/>
      <c r="D68" s="217"/>
      <c r="E68" s="218"/>
      <c r="F68" s="219"/>
      <c r="G68" s="26"/>
      <c r="H68" s="46"/>
      <c r="I68" s="33"/>
      <c r="J68" s="34"/>
      <c r="K68" s="42"/>
      <c r="L68" s="85"/>
      <c r="M68" s="90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88"/>
    </row>
    <row r="69" spans="1:32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</sheetData>
  <sheetProtection/>
  <mergeCells count="138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AF7:AF8"/>
    <mergeCell ref="C9:D9"/>
    <mergeCell ref="C10:D10"/>
    <mergeCell ref="C11:D11"/>
    <mergeCell ref="E10:F10"/>
    <mergeCell ref="E11:F11"/>
    <mergeCell ref="L7:L8"/>
    <mergeCell ref="M7:M8"/>
    <mergeCell ref="E23:F23"/>
    <mergeCell ref="E24:F24"/>
    <mergeCell ref="E17:F17"/>
    <mergeCell ref="E12:F12"/>
    <mergeCell ref="E13:F13"/>
    <mergeCell ref="E14:F14"/>
    <mergeCell ref="E15:F15"/>
    <mergeCell ref="A7:A8"/>
    <mergeCell ref="I7:I8"/>
    <mergeCell ref="J7:J8"/>
    <mergeCell ref="K7:K8"/>
    <mergeCell ref="E9:F9"/>
    <mergeCell ref="H7:H8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L9:L68 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AJ85"/>
  <sheetViews>
    <sheetView zoomScaleSheetLayoutView="100" zoomScalePageLayoutView="0" workbookViewId="0" topLeftCell="A1">
      <selection activeCell="E44" sqref="E44:F4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0" t="s">
        <v>62</v>
      </c>
    </row>
    <row r="3" ht="11.25" customHeight="1" thickBot="1"/>
    <row r="4" spans="2:13" ht="30" customHeight="1" thickBot="1">
      <c r="B4" s="39"/>
      <c r="C4" s="197" t="s">
        <v>25</v>
      </c>
      <c r="D4" s="199"/>
      <c r="E4" s="197"/>
      <c r="F4" s="198"/>
      <c r="G4" s="198"/>
      <c r="H4" s="198"/>
      <c r="I4" s="198"/>
      <c r="J4" s="199"/>
      <c r="K4" s="112"/>
      <c r="L4" s="195"/>
      <c r="M4" s="196"/>
    </row>
    <row r="5" spans="2:13" ht="30" customHeight="1">
      <c r="B5" s="49"/>
      <c r="C5" s="202"/>
      <c r="D5" s="202"/>
      <c r="E5" s="202"/>
      <c r="F5" s="202"/>
      <c r="G5" s="202"/>
      <c r="H5" s="202"/>
      <c r="I5" s="202"/>
      <c r="J5" s="202"/>
      <c r="K5" s="111"/>
      <c r="L5" s="195"/>
      <c r="M5" s="196"/>
    </row>
    <row r="6" ht="15" customHeight="1" thickBot="1">
      <c r="AJ6" s="38"/>
    </row>
    <row r="7" spans="1:32" ht="22.5" customHeight="1">
      <c r="A7" s="186" t="s">
        <v>2</v>
      </c>
      <c r="B7" s="190" t="s">
        <v>23</v>
      </c>
      <c r="C7" s="191"/>
      <c r="D7" s="192"/>
      <c r="E7" s="184" t="s">
        <v>27</v>
      </c>
      <c r="F7" s="188"/>
      <c r="G7" s="184" t="s">
        <v>1</v>
      </c>
      <c r="H7" s="184" t="s">
        <v>5</v>
      </c>
      <c r="I7" s="184" t="s">
        <v>24</v>
      </c>
      <c r="J7" s="184" t="s">
        <v>3</v>
      </c>
      <c r="K7" s="200" t="s">
        <v>22</v>
      </c>
      <c r="L7" s="203" t="s">
        <v>4</v>
      </c>
      <c r="M7" s="200" t="s">
        <v>51</v>
      </c>
      <c r="AF7" s="220" t="s">
        <v>52</v>
      </c>
    </row>
    <row r="8" spans="1:32" ht="22.5" customHeight="1" thickBot="1">
      <c r="A8" s="187"/>
      <c r="B8" s="48" t="s">
        <v>26</v>
      </c>
      <c r="C8" s="193" t="s">
        <v>40</v>
      </c>
      <c r="D8" s="194"/>
      <c r="E8" s="189"/>
      <c r="F8" s="189"/>
      <c r="G8" s="185"/>
      <c r="H8" s="185"/>
      <c r="I8" s="205"/>
      <c r="J8" s="185"/>
      <c r="K8" s="201"/>
      <c r="L8" s="204"/>
      <c r="M8" s="20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221"/>
    </row>
    <row r="9" spans="1:32" ht="21.75" customHeight="1">
      <c r="A9" s="29">
        <v>1</v>
      </c>
      <c r="B9" s="36"/>
      <c r="C9" s="208"/>
      <c r="D9" s="209"/>
      <c r="E9" s="206"/>
      <c r="F9" s="207"/>
      <c r="G9" s="27"/>
      <c r="H9" s="45"/>
      <c r="I9" s="32"/>
      <c r="J9" s="35"/>
      <c r="K9" s="40"/>
      <c r="L9" s="83"/>
      <c r="M9" s="89"/>
      <c r="N9">
        <f>LEFT(K9,3)</f>
      </c>
      <c r="O9">
        <f>IF(N9="",0,IF(N9="埼玉県",0,1))</f>
        <v>0</v>
      </c>
      <c r="P9">
        <f>MID(K9,4,2)</f>
      </c>
      <c r="Q9">
        <f aca="true" t="shared" si="0" ref="Q9:Q28">IF(P9="さい",MID(K9,4,7),P9)</f>
      </c>
      <c r="R9" t="e">
        <f>IF(#REF!="","",LEFT(#REF!,7))</f>
        <v>#REF!</v>
      </c>
      <c r="S9" t="e">
        <f>IF(R9="","",VLOOKUP(#REF!,#REF!,2))</f>
        <v>#REF!</v>
      </c>
      <c r="T9" t="e">
        <f>IF(S9="さい",0,IF(P9=S9,0,1))</f>
        <v>#REF!</v>
      </c>
      <c r="U9" t="e">
        <f>IF(R9="さいたま市浦和","さいたま市浦和","")</f>
        <v>#REF!</v>
      </c>
      <c r="V9" t="e">
        <f>IF(R9="さいたま市浦和","さいたま市南区","")</f>
        <v>#REF!</v>
      </c>
      <c r="W9" t="e">
        <f>IF(R9="さいたま市浦和","さいたま市緑区","")</f>
        <v>#REF!</v>
      </c>
      <c r="X9" t="e">
        <f>IF(R9="さいたま市浦和","さいたま市桜区","")</f>
        <v>#REF!</v>
      </c>
      <c r="Y9" t="e">
        <f>IF(R9="さいたま市浦和",IF(Q9=U9,0,IF(Q9=V9,0,IF(Q9=W9,0,IF(Q9=X9,0,1)))),0)</f>
        <v>#REF!</v>
      </c>
      <c r="Z9" t="e">
        <f>IF(R9="さいたま市大宮","さいたま市大宮","")</f>
        <v>#REF!</v>
      </c>
      <c r="AA9" t="e">
        <f>IF(R9="さいたま市大宮","さいたま市北区","")</f>
        <v>#REF!</v>
      </c>
      <c r="AB9" t="e">
        <f>IF(R9="さいたま市大宮","さいたま市西区","")</f>
        <v>#REF!</v>
      </c>
      <c r="AC9" t="e">
        <f>IF(R9="さいたま市大宮","さいたま市見沼","")</f>
        <v>#REF!</v>
      </c>
      <c r="AD9" t="e">
        <f>IF(R9="さいたま市大宮",IF(Q9=Z9,0,IF(Q9=AA9,0,IF(Q9=AB9,0,IF(Q9=AC9,0,1)))),0)</f>
        <v>#REF!</v>
      </c>
      <c r="AE9" t="e">
        <f>IF(R9="さいたま市与野","さいたま市中央","")</f>
        <v>#REF!</v>
      </c>
      <c r="AF9" s="86"/>
    </row>
    <row r="10" spans="1:32" ht="21.75" customHeight="1">
      <c r="A10" s="30">
        <v>2</v>
      </c>
      <c r="B10" s="36"/>
      <c r="C10" s="178"/>
      <c r="D10" s="179"/>
      <c r="E10" s="180"/>
      <c r="F10" s="181"/>
      <c r="G10" s="27"/>
      <c r="H10" s="28"/>
      <c r="I10" s="32"/>
      <c r="J10" s="35"/>
      <c r="K10" s="41"/>
      <c r="L10" s="84"/>
      <c r="M10" s="14"/>
      <c r="N10">
        <f aca="true" t="shared" si="1" ref="N10:N28">LEFT(K10,3)</f>
      </c>
      <c r="O10">
        <f aca="true" t="shared" si="2" ref="O10:O28">IF(N10="",0,IF(N10="埼玉県",0,1))</f>
        <v>0</v>
      </c>
      <c r="P10">
        <f aca="true" t="shared" si="3" ref="P10:P28">MID(K10,4,2)</f>
      </c>
      <c r="Q10">
        <f t="shared" si="0"/>
      </c>
      <c r="R10" t="e">
        <f>IF(#REF!="","",LEFT(#REF!,7))</f>
        <v>#REF!</v>
      </c>
      <c r="S10" t="e">
        <f>IF(R10="","",VLOOKUP(#REF!,#REF!,2))</f>
        <v>#REF!</v>
      </c>
      <c r="T10" t="e">
        <f aca="true" t="shared" si="4" ref="T10:T28">IF(S10="さい",0,IF(P10=S10,0,1))</f>
        <v>#REF!</v>
      </c>
      <c r="U10" t="e">
        <f aca="true" t="shared" si="5" ref="U10:U28">IF(R10="さいたま市浦和","さいたま市浦和","")</f>
        <v>#REF!</v>
      </c>
      <c r="V10" t="e">
        <f aca="true" t="shared" si="6" ref="V10:V28">IF(R10="さいたま市浦和","さいたま市南区","")</f>
        <v>#REF!</v>
      </c>
      <c r="W10" t="e">
        <f aca="true" t="shared" si="7" ref="W10:W28">IF(R10="さいたま市浦和","さいたま市緑区","")</f>
        <v>#REF!</v>
      </c>
      <c r="X10" t="e">
        <f aca="true" t="shared" si="8" ref="X10:X28">IF(R10="さいたま市浦和","さいたま市桜区","")</f>
        <v>#REF!</v>
      </c>
      <c r="Y10" t="e">
        <f aca="true" t="shared" si="9" ref="Y10:Y28">IF(R10="さいたま市浦和",IF(Q10=U10,0,IF(Q10=V10,0,IF(Q10=W10,0,IF(Q10=X10,0,1)))),0)</f>
        <v>#REF!</v>
      </c>
      <c r="Z10" t="e">
        <f aca="true" t="shared" si="10" ref="Z10:Z28">IF(R10="さいたま市大宮","さいたま市大宮","")</f>
        <v>#REF!</v>
      </c>
      <c r="AA10" t="e">
        <f aca="true" t="shared" si="11" ref="AA10:AA28">IF(R10="さいたま市大宮","さいたま市北区","")</f>
        <v>#REF!</v>
      </c>
      <c r="AB10" t="e">
        <f aca="true" t="shared" si="12" ref="AB10:AB28">IF(R10="さいたま市大宮","さいたま市西区","")</f>
        <v>#REF!</v>
      </c>
      <c r="AC10" t="e">
        <f aca="true" t="shared" si="13" ref="AC10:AC28">IF(R10="さいたま市大宮","さいたま市見沼","")</f>
        <v>#REF!</v>
      </c>
      <c r="AD10" t="e">
        <f aca="true" t="shared" si="14" ref="AD10:AD28">IF(R10="さいたま市大宮",IF(Q10=Z10,0,IF(Q10=AA10,0,IF(Q10=AB10,0,IF(Q10=AC10,0,1)))),0)</f>
        <v>#REF!</v>
      </c>
      <c r="AE10" t="e">
        <f aca="true" t="shared" si="15" ref="AE10:AE28">IF(R10="さいたま市与野","さいたま市中央","")</f>
        <v>#REF!</v>
      </c>
      <c r="AF10" s="87"/>
    </row>
    <row r="11" spans="1:32" ht="21.75" customHeight="1">
      <c r="A11" s="30">
        <v>3</v>
      </c>
      <c r="B11" s="36"/>
      <c r="C11" s="178"/>
      <c r="D11" s="179"/>
      <c r="E11" s="180"/>
      <c r="F11" s="181"/>
      <c r="G11" s="27"/>
      <c r="H11" s="28"/>
      <c r="I11" s="32"/>
      <c r="J11" s="35"/>
      <c r="K11" s="41"/>
      <c r="L11" s="84"/>
      <c r="M11" s="14"/>
      <c r="N11">
        <f t="shared" si="1"/>
      </c>
      <c r="O11">
        <f t="shared" si="2"/>
        <v>0</v>
      </c>
      <c r="P11">
        <f t="shared" si="3"/>
      </c>
      <c r="Q11">
        <f t="shared" si="0"/>
      </c>
      <c r="R11" t="e">
        <f>IF(#REF!="","",LEFT(#REF!,7))</f>
        <v>#REF!</v>
      </c>
      <c r="S11" t="e">
        <f>IF(R11="","",VLOOKUP(#REF!,#REF!,2))</f>
        <v>#REF!</v>
      </c>
      <c r="T11" t="e">
        <f t="shared" si="4"/>
        <v>#REF!</v>
      </c>
      <c r="U11" t="e">
        <f t="shared" si="5"/>
        <v>#REF!</v>
      </c>
      <c r="V11" t="e">
        <f t="shared" si="6"/>
        <v>#REF!</v>
      </c>
      <c r="W11" t="e">
        <f t="shared" si="7"/>
        <v>#REF!</v>
      </c>
      <c r="X11" t="e">
        <f t="shared" si="8"/>
        <v>#REF!</v>
      </c>
      <c r="Y11" t="e">
        <f t="shared" si="9"/>
        <v>#REF!</v>
      </c>
      <c r="Z11" t="e">
        <f t="shared" si="10"/>
        <v>#REF!</v>
      </c>
      <c r="AA11" t="e">
        <f t="shared" si="11"/>
        <v>#REF!</v>
      </c>
      <c r="AB11" t="e">
        <f t="shared" si="12"/>
        <v>#REF!</v>
      </c>
      <c r="AC11" t="e">
        <f t="shared" si="13"/>
        <v>#REF!</v>
      </c>
      <c r="AD11" t="e">
        <f t="shared" si="14"/>
        <v>#REF!</v>
      </c>
      <c r="AE11" t="e">
        <f t="shared" si="15"/>
        <v>#REF!</v>
      </c>
      <c r="AF11" s="87"/>
    </row>
    <row r="12" spans="1:32" ht="21.75" customHeight="1">
      <c r="A12" s="30">
        <v>4</v>
      </c>
      <c r="B12" s="36"/>
      <c r="C12" s="178"/>
      <c r="D12" s="179"/>
      <c r="E12" s="180"/>
      <c r="F12" s="181"/>
      <c r="G12" s="27"/>
      <c r="H12" s="28"/>
      <c r="I12" s="32"/>
      <c r="J12" s="35"/>
      <c r="K12" s="41"/>
      <c r="L12" s="84"/>
      <c r="M12" s="14"/>
      <c r="N12">
        <f t="shared" si="1"/>
      </c>
      <c r="O12">
        <f t="shared" si="2"/>
        <v>0</v>
      </c>
      <c r="P12">
        <f t="shared" si="3"/>
      </c>
      <c r="Q12">
        <f t="shared" si="0"/>
      </c>
      <c r="R12" t="e">
        <f>IF(#REF!="","",LEFT(#REF!,7))</f>
        <v>#REF!</v>
      </c>
      <c r="S12" t="e">
        <f>IF(R12="","",VLOOKUP(#REF!,#REF!,2))</f>
        <v>#REF!</v>
      </c>
      <c r="T12" t="e">
        <f t="shared" si="4"/>
        <v>#REF!</v>
      </c>
      <c r="U12" t="e">
        <f t="shared" si="5"/>
        <v>#REF!</v>
      </c>
      <c r="V12" t="e">
        <f t="shared" si="6"/>
        <v>#REF!</v>
      </c>
      <c r="W12" t="e">
        <f t="shared" si="7"/>
        <v>#REF!</v>
      </c>
      <c r="X12" t="e">
        <f t="shared" si="8"/>
        <v>#REF!</v>
      </c>
      <c r="Y12" t="e">
        <f t="shared" si="9"/>
        <v>#REF!</v>
      </c>
      <c r="Z12" t="e">
        <f t="shared" si="10"/>
        <v>#REF!</v>
      </c>
      <c r="AA12" t="e">
        <f t="shared" si="11"/>
        <v>#REF!</v>
      </c>
      <c r="AB12" t="e">
        <f t="shared" si="12"/>
        <v>#REF!</v>
      </c>
      <c r="AC12" t="e">
        <f t="shared" si="13"/>
        <v>#REF!</v>
      </c>
      <c r="AD12" t="e">
        <f t="shared" si="14"/>
        <v>#REF!</v>
      </c>
      <c r="AE12" t="e">
        <f t="shared" si="15"/>
        <v>#REF!</v>
      </c>
      <c r="AF12" s="87"/>
    </row>
    <row r="13" spans="1:32" ht="21.75" customHeight="1">
      <c r="A13" s="30">
        <v>5</v>
      </c>
      <c r="B13" s="36"/>
      <c r="C13" s="178"/>
      <c r="D13" s="179"/>
      <c r="E13" s="180"/>
      <c r="F13" s="181"/>
      <c r="G13" s="27"/>
      <c r="H13" s="28"/>
      <c r="I13" s="32"/>
      <c r="J13" s="35"/>
      <c r="K13" s="41"/>
      <c r="L13" s="84"/>
      <c r="M13" s="14"/>
      <c r="N13">
        <f t="shared" si="1"/>
      </c>
      <c r="O13">
        <f t="shared" si="2"/>
        <v>0</v>
      </c>
      <c r="P13">
        <f t="shared" si="3"/>
      </c>
      <c r="Q13">
        <f t="shared" si="0"/>
      </c>
      <c r="R13" t="e">
        <f>IF(#REF!="","",LEFT(#REF!,7))</f>
        <v>#REF!</v>
      </c>
      <c r="S13" t="e">
        <f>IF(R13="","",VLOOKUP(#REF!,#REF!,2))</f>
        <v>#REF!</v>
      </c>
      <c r="T13" t="e">
        <f t="shared" si="4"/>
        <v>#REF!</v>
      </c>
      <c r="U13" t="e">
        <f t="shared" si="5"/>
        <v>#REF!</v>
      </c>
      <c r="V13" t="e">
        <f t="shared" si="6"/>
        <v>#REF!</v>
      </c>
      <c r="W13" t="e">
        <f t="shared" si="7"/>
        <v>#REF!</v>
      </c>
      <c r="X13" t="e">
        <f t="shared" si="8"/>
        <v>#REF!</v>
      </c>
      <c r="Y13" t="e">
        <f t="shared" si="9"/>
        <v>#REF!</v>
      </c>
      <c r="Z13" t="e">
        <f t="shared" si="10"/>
        <v>#REF!</v>
      </c>
      <c r="AA13" t="e">
        <f t="shared" si="11"/>
        <v>#REF!</v>
      </c>
      <c r="AB13" t="e">
        <f t="shared" si="12"/>
        <v>#REF!</v>
      </c>
      <c r="AC13" t="e">
        <f t="shared" si="13"/>
        <v>#REF!</v>
      </c>
      <c r="AD13" t="e">
        <f t="shared" si="14"/>
        <v>#REF!</v>
      </c>
      <c r="AE13" t="e">
        <f t="shared" si="15"/>
        <v>#REF!</v>
      </c>
      <c r="AF13" s="87"/>
    </row>
    <row r="14" spans="1:32" ht="21.75" customHeight="1">
      <c r="A14" s="30">
        <v>6</v>
      </c>
      <c r="B14" s="36"/>
      <c r="C14" s="178"/>
      <c r="D14" s="179"/>
      <c r="E14" s="180"/>
      <c r="F14" s="181"/>
      <c r="G14" s="27"/>
      <c r="H14" s="28"/>
      <c r="I14" s="32"/>
      <c r="J14" s="35"/>
      <c r="K14" s="41"/>
      <c r="L14" s="84"/>
      <c r="M14" s="14"/>
      <c r="N14">
        <f t="shared" si="1"/>
      </c>
      <c r="O14">
        <f t="shared" si="2"/>
        <v>0</v>
      </c>
      <c r="P14">
        <f t="shared" si="3"/>
      </c>
      <c r="Q14">
        <f t="shared" si="0"/>
      </c>
      <c r="R14" t="e">
        <f>IF(#REF!="","",LEFT(#REF!,7))</f>
        <v>#REF!</v>
      </c>
      <c r="S14" t="e">
        <f>IF(R14="","",VLOOKUP(#REF!,#REF!,2))</f>
        <v>#REF!</v>
      </c>
      <c r="T14" t="e">
        <f t="shared" si="4"/>
        <v>#REF!</v>
      </c>
      <c r="U14" t="e">
        <f t="shared" si="5"/>
        <v>#REF!</v>
      </c>
      <c r="V14" t="e">
        <f t="shared" si="6"/>
        <v>#REF!</v>
      </c>
      <c r="W14" t="e">
        <f t="shared" si="7"/>
        <v>#REF!</v>
      </c>
      <c r="X14" t="e">
        <f t="shared" si="8"/>
        <v>#REF!</v>
      </c>
      <c r="Y14" t="e">
        <f t="shared" si="9"/>
        <v>#REF!</v>
      </c>
      <c r="Z14" t="e">
        <f t="shared" si="10"/>
        <v>#REF!</v>
      </c>
      <c r="AA14" t="e">
        <f t="shared" si="11"/>
        <v>#REF!</v>
      </c>
      <c r="AB14" t="e">
        <f t="shared" si="12"/>
        <v>#REF!</v>
      </c>
      <c r="AC14" t="e">
        <f t="shared" si="13"/>
        <v>#REF!</v>
      </c>
      <c r="AD14" t="e">
        <f t="shared" si="14"/>
        <v>#REF!</v>
      </c>
      <c r="AE14" t="e">
        <f t="shared" si="15"/>
        <v>#REF!</v>
      </c>
      <c r="AF14" s="87"/>
    </row>
    <row r="15" spans="1:32" ht="21.75" customHeight="1">
      <c r="A15" s="30">
        <v>7</v>
      </c>
      <c r="B15" s="36"/>
      <c r="C15" s="178"/>
      <c r="D15" s="179"/>
      <c r="E15" s="180"/>
      <c r="F15" s="181"/>
      <c r="G15" s="27"/>
      <c r="H15" s="28"/>
      <c r="I15" s="32"/>
      <c r="J15" s="35"/>
      <c r="K15" s="41"/>
      <c r="L15" s="84"/>
      <c r="M15" s="14"/>
      <c r="N15">
        <f t="shared" si="1"/>
      </c>
      <c r="O15">
        <f t="shared" si="2"/>
        <v>0</v>
      </c>
      <c r="P15">
        <f t="shared" si="3"/>
      </c>
      <c r="Q15">
        <f t="shared" si="0"/>
      </c>
      <c r="R15" t="e">
        <f>IF(#REF!="","",LEFT(#REF!,7))</f>
        <v>#REF!</v>
      </c>
      <c r="S15" t="e">
        <f>IF(R15="","",VLOOKUP(#REF!,#REF!,2))</f>
        <v>#REF!</v>
      </c>
      <c r="T15" t="e">
        <f t="shared" si="4"/>
        <v>#REF!</v>
      </c>
      <c r="U15" t="e">
        <f t="shared" si="5"/>
        <v>#REF!</v>
      </c>
      <c r="V15" t="e">
        <f t="shared" si="6"/>
        <v>#REF!</v>
      </c>
      <c r="W15" t="e">
        <f t="shared" si="7"/>
        <v>#REF!</v>
      </c>
      <c r="X15" t="e">
        <f t="shared" si="8"/>
        <v>#REF!</v>
      </c>
      <c r="Y15" t="e">
        <f t="shared" si="9"/>
        <v>#REF!</v>
      </c>
      <c r="Z15" t="e">
        <f t="shared" si="10"/>
        <v>#REF!</v>
      </c>
      <c r="AA15" t="e">
        <f t="shared" si="11"/>
        <v>#REF!</v>
      </c>
      <c r="AB15" t="e">
        <f t="shared" si="12"/>
        <v>#REF!</v>
      </c>
      <c r="AC15" t="e">
        <f t="shared" si="13"/>
        <v>#REF!</v>
      </c>
      <c r="AD15" t="e">
        <f t="shared" si="14"/>
        <v>#REF!</v>
      </c>
      <c r="AE15" t="e">
        <f t="shared" si="15"/>
        <v>#REF!</v>
      </c>
      <c r="AF15" s="87"/>
    </row>
    <row r="16" spans="1:32" ht="21.75" customHeight="1">
      <c r="A16" s="30">
        <v>8</v>
      </c>
      <c r="B16" s="36"/>
      <c r="C16" s="178"/>
      <c r="D16" s="179"/>
      <c r="E16" s="180"/>
      <c r="F16" s="181"/>
      <c r="G16" s="27"/>
      <c r="H16" s="28"/>
      <c r="I16" s="32"/>
      <c r="J16" s="35"/>
      <c r="K16" s="41"/>
      <c r="L16" s="84"/>
      <c r="M16" s="14"/>
      <c r="N16">
        <f t="shared" si="1"/>
      </c>
      <c r="O16">
        <f t="shared" si="2"/>
        <v>0</v>
      </c>
      <c r="P16">
        <f t="shared" si="3"/>
      </c>
      <c r="Q16">
        <f t="shared" si="0"/>
      </c>
      <c r="R16" t="e">
        <f>IF(#REF!="","",LEFT(#REF!,7))</f>
        <v>#REF!</v>
      </c>
      <c r="S16" t="e">
        <f>IF(R16="","",VLOOKUP(#REF!,#REF!,2))</f>
        <v>#REF!</v>
      </c>
      <c r="T16" t="e">
        <f t="shared" si="4"/>
        <v>#REF!</v>
      </c>
      <c r="U16" t="e">
        <f t="shared" si="5"/>
        <v>#REF!</v>
      </c>
      <c r="V16" t="e">
        <f t="shared" si="6"/>
        <v>#REF!</v>
      </c>
      <c r="W16" t="e">
        <f t="shared" si="7"/>
        <v>#REF!</v>
      </c>
      <c r="X16" t="e">
        <f t="shared" si="8"/>
        <v>#REF!</v>
      </c>
      <c r="Y16" t="e">
        <f t="shared" si="9"/>
        <v>#REF!</v>
      </c>
      <c r="Z16" t="e">
        <f t="shared" si="10"/>
        <v>#REF!</v>
      </c>
      <c r="AA16" t="e">
        <f t="shared" si="11"/>
        <v>#REF!</v>
      </c>
      <c r="AB16" t="e">
        <f t="shared" si="12"/>
        <v>#REF!</v>
      </c>
      <c r="AC16" t="e">
        <f t="shared" si="13"/>
        <v>#REF!</v>
      </c>
      <c r="AD16" t="e">
        <f t="shared" si="14"/>
        <v>#REF!</v>
      </c>
      <c r="AE16" t="e">
        <f t="shared" si="15"/>
        <v>#REF!</v>
      </c>
      <c r="AF16" s="87"/>
    </row>
    <row r="17" spans="1:32" ht="21.75" customHeight="1">
      <c r="A17" s="30">
        <v>9</v>
      </c>
      <c r="B17" s="36"/>
      <c r="C17" s="178"/>
      <c r="D17" s="179"/>
      <c r="E17" s="180"/>
      <c r="F17" s="181"/>
      <c r="G17" s="27"/>
      <c r="H17" s="28"/>
      <c r="I17" s="32"/>
      <c r="J17" s="35"/>
      <c r="K17" s="41"/>
      <c r="L17" s="84"/>
      <c r="M17" s="14"/>
      <c r="N17">
        <f t="shared" si="1"/>
      </c>
      <c r="O17">
        <f t="shared" si="2"/>
        <v>0</v>
      </c>
      <c r="P17">
        <f t="shared" si="3"/>
      </c>
      <c r="Q17">
        <f t="shared" si="0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87"/>
    </row>
    <row r="18" spans="1:32" ht="21.75" customHeight="1">
      <c r="A18" s="30">
        <v>10</v>
      </c>
      <c r="B18" s="36"/>
      <c r="C18" s="178"/>
      <c r="D18" s="179"/>
      <c r="E18" s="180"/>
      <c r="F18" s="181"/>
      <c r="G18" s="27"/>
      <c r="H18" s="28"/>
      <c r="I18" s="32"/>
      <c r="J18" s="35"/>
      <c r="K18" s="41"/>
      <c r="L18" s="84"/>
      <c r="M18" s="14"/>
      <c r="N18">
        <f t="shared" si="1"/>
      </c>
      <c r="O18">
        <f t="shared" si="2"/>
        <v>0</v>
      </c>
      <c r="P18">
        <f t="shared" si="3"/>
      </c>
      <c r="Q18">
        <f t="shared" si="0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87"/>
    </row>
    <row r="19" spans="1:32" ht="21.75" customHeight="1">
      <c r="A19" s="30">
        <v>11</v>
      </c>
      <c r="B19" s="36"/>
      <c r="C19" s="178"/>
      <c r="D19" s="179"/>
      <c r="E19" s="180"/>
      <c r="F19" s="181"/>
      <c r="G19" s="27"/>
      <c r="H19" s="28"/>
      <c r="I19" s="32"/>
      <c r="J19" s="35"/>
      <c r="K19" s="41"/>
      <c r="L19" s="84"/>
      <c r="M19" s="14"/>
      <c r="N19">
        <f t="shared" si="1"/>
      </c>
      <c r="O19">
        <f t="shared" si="2"/>
        <v>0</v>
      </c>
      <c r="P19">
        <f t="shared" si="3"/>
      </c>
      <c r="Q19">
        <f t="shared" si="0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87"/>
    </row>
    <row r="20" spans="1:32" ht="21.75" customHeight="1">
      <c r="A20" s="30">
        <v>12</v>
      </c>
      <c r="B20" s="36"/>
      <c r="C20" s="178"/>
      <c r="D20" s="179"/>
      <c r="E20" s="180"/>
      <c r="F20" s="181"/>
      <c r="G20" s="27"/>
      <c r="H20" s="28"/>
      <c r="I20" s="32"/>
      <c r="J20" s="35"/>
      <c r="K20" s="41"/>
      <c r="L20" s="84"/>
      <c r="M20" s="14"/>
      <c r="N20">
        <f t="shared" si="1"/>
      </c>
      <c r="O20">
        <f t="shared" si="2"/>
        <v>0</v>
      </c>
      <c r="P20">
        <f t="shared" si="3"/>
      </c>
      <c r="Q20">
        <f t="shared" si="0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87"/>
    </row>
    <row r="21" spans="1:32" ht="21.75" customHeight="1">
      <c r="A21" s="30">
        <v>13</v>
      </c>
      <c r="B21" s="36"/>
      <c r="C21" s="178"/>
      <c r="D21" s="179"/>
      <c r="E21" s="180"/>
      <c r="F21" s="181"/>
      <c r="G21" s="27"/>
      <c r="H21" s="28"/>
      <c r="I21" s="32"/>
      <c r="J21" s="35"/>
      <c r="K21" s="41"/>
      <c r="L21" s="84"/>
      <c r="M21" s="14"/>
      <c r="N21">
        <f t="shared" si="1"/>
      </c>
      <c r="O21">
        <f t="shared" si="2"/>
        <v>0</v>
      </c>
      <c r="P21">
        <f t="shared" si="3"/>
      </c>
      <c r="Q21">
        <f t="shared" si="0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87"/>
    </row>
    <row r="22" spans="1:32" ht="21.75" customHeight="1">
      <c r="A22" s="30">
        <v>14</v>
      </c>
      <c r="B22" s="36"/>
      <c r="C22" s="178"/>
      <c r="D22" s="179"/>
      <c r="E22" s="180"/>
      <c r="F22" s="181"/>
      <c r="G22" s="27"/>
      <c r="H22" s="28"/>
      <c r="I22" s="32"/>
      <c r="J22" s="35"/>
      <c r="K22" s="41"/>
      <c r="L22" s="84"/>
      <c r="M22" s="14"/>
      <c r="N22">
        <f t="shared" si="1"/>
      </c>
      <c r="O22">
        <f t="shared" si="2"/>
        <v>0</v>
      </c>
      <c r="P22">
        <f t="shared" si="3"/>
      </c>
      <c r="Q22">
        <f t="shared" si="0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87"/>
    </row>
    <row r="23" spans="1:32" ht="21.75" customHeight="1">
      <c r="A23" s="30">
        <v>15</v>
      </c>
      <c r="B23" s="36"/>
      <c r="C23" s="178"/>
      <c r="D23" s="179"/>
      <c r="E23" s="180"/>
      <c r="F23" s="181"/>
      <c r="G23" s="27"/>
      <c r="H23" s="28"/>
      <c r="I23" s="32"/>
      <c r="J23" s="35"/>
      <c r="K23" s="41"/>
      <c r="L23" s="84"/>
      <c r="M23" s="14"/>
      <c r="N23">
        <f t="shared" si="1"/>
      </c>
      <c r="O23">
        <f t="shared" si="2"/>
        <v>0</v>
      </c>
      <c r="P23">
        <f t="shared" si="3"/>
      </c>
      <c r="Q23">
        <f t="shared" si="0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87"/>
    </row>
    <row r="24" spans="1:32" ht="21.75" customHeight="1">
      <c r="A24" s="30">
        <v>16</v>
      </c>
      <c r="B24" s="36"/>
      <c r="C24" s="178"/>
      <c r="D24" s="179"/>
      <c r="E24" s="180"/>
      <c r="F24" s="181"/>
      <c r="G24" s="27"/>
      <c r="H24" s="28"/>
      <c r="I24" s="32"/>
      <c r="J24" s="35"/>
      <c r="K24" s="41"/>
      <c r="L24" s="84"/>
      <c r="M24" s="14"/>
      <c r="N24">
        <f t="shared" si="1"/>
      </c>
      <c r="O24">
        <f t="shared" si="2"/>
        <v>0</v>
      </c>
      <c r="P24">
        <f t="shared" si="3"/>
      </c>
      <c r="Q24">
        <f t="shared" si="0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87"/>
    </row>
    <row r="25" spans="1:32" ht="21.75" customHeight="1">
      <c r="A25" s="30">
        <v>17</v>
      </c>
      <c r="B25" s="36"/>
      <c r="C25" s="178"/>
      <c r="D25" s="179"/>
      <c r="E25" s="180"/>
      <c r="F25" s="181"/>
      <c r="G25" s="27"/>
      <c r="H25" s="28"/>
      <c r="I25" s="32"/>
      <c r="J25" s="35"/>
      <c r="K25" s="41"/>
      <c r="L25" s="84"/>
      <c r="M25" s="14"/>
      <c r="N25">
        <f t="shared" si="1"/>
      </c>
      <c r="O25">
        <f t="shared" si="2"/>
        <v>0</v>
      </c>
      <c r="P25">
        <f t="shared" si="3"/>
      </c>
      <c r="Q25">
        <f t="shared" si="0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87"/>
    </row>
    <row r="26" spans="1:32" ht="21.75" customHeight="1">
      <c r="A26" s="30">
        <v>18</v>
      </c>
      <c r="B26" s="36"/>
      <c r="C26" s="178"/>
      <c r="D26" s="179"/>
      <c r="E26" s="180"/>
      <c r="F26" s="181"/>
      <c r="G26" s="27"/>
      <c r="H26" s="28"/>
      <c r="I26" s="32"/>
      <c r="J26" s="35"/>
      <c r="K26" s="41"/>
      <c r="L26" s="84"/>
      <c r="M26" s="14"/>
      <c r="N26">
        <f t="shared" si="1"/>
      </c>
      <c r="O26">
        <f t="shared" si="2"/>
        <v>0</v>
      </c>
      <c r="P26">
        <f t="shared" si="3"/>
      </c>
      <c r="Q26">
        <f t="shared" si="0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87"/>
    </row>
    <row r="27" spans="1:32" ht="21.75" customHeight="1">
      <c r="A27" s="113">
        <v>19</v>
      </c>
      <c r="B27" s="138"/>
      <c r="C27" s="212"/>
      <c r="D27" s="213"/>
      <c r="E27" s="182"/>
      <c r="F27" s="183"/>
      <c r="G27" s="139"/>
      <c r="H27" s="116"/>
      <c r="I27" s="140"/>
      <c r="J27" s="43"/>
      <c r="K27" s="44"/>
      <c r="L27" s="119"/>
      <c r="M27" s="120"/>
      <c r="N27">
        <f t="shared" si="1"/>
      </c>
      <c r="O27">
        <f t="shared" si="2"/>
        <v>0</v>
      </c>
      <c r="P27">
        <f t="shared" si="3"/>
      </c>
      <c r="Q27">
        <f t="shared" si="0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21"/>
    </row>
    <row r="28" spans="1:32" ht="21.75" customHeight="1">
      <c r="A28" s="122">
        <v>20</v>
      </c>
      <c r="B28" s="122"/>
      <c r="C28" s="210"/>
      <c r="D28" s="210"/>
      <c r="E28" s="211"/>
      <c r="F28" s="211"/>
      <c r="G28" s="123"/>
      <c r="H28" s="124"/>
      <c r="I28" s="125"/>
      <c r="J28" s="126"/>
      <c r="K28" s="41"/>
      <c r="L28" s="141"/>
      <c r="M28" s="14"/>
      <c r="N28" s="14">
        <f t="shared" si="1"/>
      </c>
      <c r="O28" s="14">
        <f t="shared" si="2"/>
        <v>0</v>
      </c>
      <c r="P28" s="14">
        <f t="shared" si="3"/>
      </c>
      <c r="Q28" s="14">
        <f t="shared" si="0"/>
      </c>
      <c r="R28" s="14" t="e">
        <f>IF(#REF!="","",LEFT(#REF!,7))</f>
        <v>#REF!</v>
      </c>
      <c r="S28" s="14" t="e">
        <f>IF(R28="","",VLOOKUP(#REF!,#REF!,2))</f>
        <v>#REF!</v>
      </c>
      <c r="T28" s="14" t="e">
        <f t="shared" si="4"/>
        <v>#REF!</v>
      </c>
      <c r="U28" s="14" t="e">
        <f t="shared" si="5"/>
        <v>#REF!</v>
      </c>
      <c r="V28" s="14" t="e">
        <f t="shared" si="6"/>
        <v>#REF!</v>
      </c>
      <c r="W28" s="14" t="e">
        <f t="shared" si="7"/>
        <v>#REF!</v>
      </c>
      <c r="X28" s="14" t="e">
        <f t="shared" si="8"/>
        <v>#REF!</v>
      </c>
      <c r="Y28" s="14" t="e">
        <f t="shared" si="9"/>
        <v>#REF!</v>
      </c>
      <c r="Z28" s="14" t="e">
        <f t="shared" si="10"/>
        <v>#REF!</v>
      </c>
      <c r="AA28" s="14" t="e">
        <f t="shared" si="11"/>
        <v>#REF!</v>
      </c>
      <c r="AB28" s="14" t="e">
        <f t="shared" si="12"/>
        <v>#REF!</v>
      </c>
      <c r="AC28" s="14" t="e">
        <f t="shared" si="13"/>
        <v>#REF!</v>
      </c>
      <c r="AD28" s="14" t="e">
        <f t="shared" si="14"/>
        <v>#REF!</v>
      </c>
      <c r="AE28" s="14" t="e">
        <f t="shared" si="15"/>
        <v>#REF!</v>
      </c>
      <c r="AF28" s="14"/>
    </row>
    <row r="29" spans="1:32" ht="21.75" customHeight="1">
      <c r="A29" s="30">
        <v>21</v>
      </c>
      <c r="B29" s="122"/>
      <c r="C29" s="178"/>
      <c r="D29" s="179"/>
      <c r="E29" s="180"/>
      <c r="F29" s="181"/>
      <c r="G29" s="123"/>
      <c r="H29" s="124"/>
      <c r="I29" s="125"/>
      <c r="J29" s="126"/>
      <c r="K29" s="41"/>
      <c r="L29" s="84"/>
      <c r="M29" s="14"/>
      <c r="N29" s="51">
        <f>LEFT(K29,3)</f>
      </c>
      <c r="O29" s="51">
        <f>IF(N29="",0,IF(N29="埼玉県",0,1))</f>
        <v>0</v>
      </c>
      <c r="P29" s="51">
        <f>MID(K29,4,2)</f>
      </c>
      <c r="Q29" s="51">
        <f aca="true" t="shared" si="16" ref="Q29:Q48">IF(P29="さい",MID(K29,4,7),P29)</f>
      </c>
      <c r="R29" s="51" t="e">
        <f>IF(#REF!="","",LEFT(#REF!,7))</f>
        <v>#REF!</v>
      </c>
      <c r="S29" s="51" t="e">
        <f>IF(R29="","",VLOOKUP(#REF!,#REF!,2))</f>
        <v>#REF!</v>
      </c>
      <c r="T29" s="51" t="e">
        <f>IF(S29="さい",0,IF(P29=S29,0,1))</f>
        <v>#REF!</v>
      </c>
      <c r="U29" s="51" t="e">
        <f>IF(R29="さいたま市浦和","さいたま市浦和","")</f>
        <v>#REF!</v>
      </c>
      <c r="V29" s="51" t="e">
        <f>IF(R29="さいたま市浦和","さいたま市南区","")</f>
        <v>#REF!</v>
      </c>
      <c r="W29" s="51" t="e">
        <f>IF(R29="さいたま市浦和","さいたま市緑区","")</f>
        <v>#REF!</v>
      </c>
      <c r="X29" s="51" t="e">
        <f>IF(R29="さいたま市浦和","さいたま市桜区","")</f>
        <v>#REF!</v>
      </c>
      <c r="Y29" s="51" t="e">
        <f>IF(R29="さいたま市浦和",IF(Q29=U29,0,IF(Q29=V29,0,IF(Q29=W29,0,IF(Q29=X29,0,1)))),0)</f>
        <v>#REF!</v>
      </c>
      <c r="Z29" s="51" t="e">
        <f>IF(R29="さいたま市大宮","さいたま市大宮","")</f>
        <v>#REF!</v>
      </c>
      <c r="AA29" s="51" t="e">
        <f>IF(R29="さいたま市大宮","さいたま市北区","")</f>
        <v>#REF!</v>
      </c>
      <c r="AB29" s="51" t="e">
        <f>IF(R29="さいたま市大宮","さいたま市西区","")</f>
        <v>#REF!</v>
      </c>
      <c r="AC29" s="51" t="e">
        <f>IF(R29="さいたま市大宮","さいたま市見沼","")</f>
        <v>#REF!</v>
      </c>
      <c r="AD29" s="51" t="e">
        <f>IF(R29="さいたま市大宮",IF(Q29=Z29,0,IF(Q29=AA29,0,IF(Q29=AB29,0,IF(Q29=AC29,0,1)))),0)</f>
        <v>#REF!</v>
      </c>
      <c r="AE29" s="51" t="e">
        <f>IF(R29="さいたま市与野","さいたま市中央","")</f>
        <v>#REF!</v>
      </c>
      <c r="AF29" s="87"/>
    </row>
    <row r="30" spans="1:32" ht="21.75" customHeight="1">
      <c r="A30" s="30">
        <v>22</v>
      </c>
      <c r="B30" s="36"/>
      <c r="C30" s="178"/>
      <c r="D30" s="179"/>
      <c r="E30" s="180"/>
      <c r="F30" s="181"/>
      <c r="G30" s="27"/>
      <c r="H30" s="28"/>
      <c r="I30" s="32"/>
      <c r="J30" s="35"/>
      <c r="K30" s="41"/>
      <c r="L30" s="84"/>
      <c r="M30" s="14"/>
      <c r="N30" s="10">
        <f aca="true" t="shared" si="17" ref="N30:N48">LEFT(K30,3)</f>
      </c>
      <c r="O30" s="10">
        <f aca="true" t="shared" si="18" ref="O30:O48">IF(N30="",0,IF(N30="埼玉県",0,1))</f>
        <v>0</v>
      </c>
      <c r="P30" s="10">
        <f aca="true" t="shared" si="19" ref="P30:P48">MID(K30,4,2)</f>
      </c>
      <c r="Q30" s="10">
        <f t="shared" si="16"/>
      </c>
      <c r="R30" s="10" t="e">
        <f>IF(#REF!="","",LEFT(#REF!,7))</f>
        <v>#REF!</v>
      </c>
      <c r="S30" s="10" t="e">
        <f>IF(R30="","",VLOOKUP(#REF!,#REF!,2))</f>
        <v>#REF!</v>
      </c>
      <c r="T30" s="10" t="e">
        <f aca="true" t="shared" si="20" ref="T30:T48">IF(S30="さい",0,IF(P30=S30,0,1))</f>
        <v>#REF!</v>
      </c>
      <c r="U30" s="10" t="e">
        <f aca="true" t="shared" si="21" ref="U30:U48">IF(R30="さいたま市浦和","さいたま市浦和","")</f>
        <v>#REF!</v>
      </c>
      <c r="V30" s="10" t="e">
        <f aca="true" t="shared" si="22" ref="V30:V48">IF(R30="さいたま市浦和","さいたま市南区","")</f>
        <v>#REF!</v>
      </c>
      <c r="W30" s="10" t="e">
        <f aca="true" t="shared" si="23" ref="W30:W48">IF(R30="さいたま市浦和","さいたま市緑区","")</f>
        <v>#REF!</v>
      </c>
      <c r="X30" s="10" t="e">
        <f aca="true" t="shared" si="24" ref="X30:X48">IF(R30="さいたま市浦和","さいたま市桜区","")</f>
        <v>#REF!</v>
      </c>
      <c r="Y30" s="10" t="e">
        <f aca="true" t="shared" si="25" ref="Y30:Y48">IF(R30="さいたま市浦和",IF(Q30=U30,0,IF(Q30=V30,0,IF(Q30=W30,0,IF(Q30=X30,0,1)))),0)</f>
        <v>#REF!</v>
      </c>
      <c r="Z30" s="10" t="e">
        <f aca="true" t="shared" si="26" ref="Z30:Z48">IF(R30="さいたま市大宮","さいたま市大宮","")</f>
        <v>#REF!</v>
      </c>
      <c r="AA30" s="10" t="e">
        <f aca="true" t="shared" si="27" ref="AA30:AA48">IF(R30="さいたま市大宮","さいたま市北区","")</f>
        <v>#REF!</v>
      </c>
      <c r="AB30" s="10" t="e">
        <f aca="true" t="shared" si="28" ref="AB30:AB48">IF(R30="さいたま市大宮","さいたま市西区","")</f>
        <v>#REF!</v>
      </c>
      <c r="AC30" s="10" t="e">
        <f aca="true" t="shared" si="29" ref="AC30:AC48">IF(R30="さいたま市大宮","さいたま市見沼","")</f>
        <v>#REF!</v>
      </c>
      <c r="AD30" s="10" t="e">
        <f aca="true" t="shared" si="30" ref="AD30:AD48">IF(R30="さいたま市大宮",IF(Q30=Z30,0,IF(Q30=AA30,0,IF(Q30=AB30,0,IF(Q30=AC30,0,1)))),0)</f>
        <v>#REF!</v>
      </c>
      <c r="AE30" s="10" t="e">
        <f aca="true" t="shared" si="31" ref="AE30:AE48">IF(R30="さいたま市与野","さいたま市中央","")</f>
        <v>#REF!</v>
      </c>
      <c r="AF30" s="87"/>
    </row>
    <row r="31" spans="1:32" ht="21.75" customHeight="1">
      <c r="A31" s="30">
        <v>23</v>
      </c>
      <c r="B31" s="36"/>
      <c r="C31" s="178"/>
      <c r="D31" s="179"/>
      <c r="E31" s="180"/>
      <c r="F31" s="181"/>
      <c r="G31" s="27"/>
      <c r="H31" s="28"/>
      <c r="I31" s="32"/>
      <c r="J31" s="35"/>
      <c r="K31" s="41"/>
      <c r="L31" s="84"/>
      <c r="M31" s="14"/>
      <c r="N31" s="10">
        <f t="shared" si="17"/>
      </c>
      <c r="O31" s="10">
        <f t="shared" si="18"/>
        <v>0</v>
      </c>
      <c r="P31" s="10">
        <f t="shared" si="19"/>
      </c>
      <c r="Q31" s="10">
        <f t="shared" si="16"/>
      </c>
      <c r="R31" s="10" t="e">
        <f>IF(#REF!="","",LEFT(#REF!,7))</f>
        <v>#REF!</v>
      </c>
      <c r="S31" s="10" t="e">
        <f>IF(R31="","",VLOOKUP(#REF!,#REF!,2))</f>
        <v>#REF!</v>
      </c>
      <c r="T31" s="10" t="e">
        <f t="shared" si="20"/>
        <v>#REF!</v>
      </c>
      <c r="U31" s="10" t="e">
        <f t="shared" si="21"/>
        <v>#REF!</v>
      </c>
      <c r="V31" s="10" t="e">
        <f t="shared" si="22"/>
        <v>#REF!</v>
      </c>
      <c r="W31" s="10" t="e">
        <f t="shared" si="23"/>
        <v>#REF!</v>
      </c>
      <c r="X31" s="10" t="e">
        <f t="shared" si="24"/>
        <v>#REF!</v>
      </c>
      <c r="Y31" s="10" t="e">
        <f t="shared" si="25"/>
        <v>#REF!</v>
      </c>
      <c r="Z31" s="10" t="e">
        <f t="shared" si="26"/>
        <v>#REF!</v>
      </c>
      <c r="AA31" s="10" t="e">
        <f t="shared" si="27"/>
        <v>#REF!</v>
      </c>
      <c r="AB31" s="10" t="e">
        <f t="shared" si="28"/>
        <v>#REF!</v>
      </c>
      <c r="AC31" s="10" t="e">
        <f t="shared" si="29"/>
        <v>#REF!</v>
      </c>
      <c r="AD31" s="10" t="e">
        <f t="shared" si="30"/>
        <v>#REF!</v>
      </c>
      <c r="AE31" s="10" t="e">
        <f t="shared" si="31"/>
        <v>#REF!</v>
      </c>
      <c r="AF31" s="87"/>
    </row>
    <row r="32" spans="1:32" ht="21.75" customHeight="1">
      <c r="A32" s="30">
        <v>24</v>
      </c>
      <c r="B32" s="36"/>
      <c r="C32" s="178"/>
      <c r="D32" s="179"/>
      <c r="E32" s="180"/>
      <c r="F32" s="181"/>
      <c r="G32" s="27"/>
      <c r="H32" s="28"/>
      <c r="I32" s="32"/>
      <c r="J32" s="35"/>
      <c r="K32" s="41"/>
      <c r="L32" s="84"/>
      <c r="M32" s="14"/>
      <c r="N32" s="10">
        <f t="shared" si="17"/>
      </c>
      <c r="O32" s="10">
        <f t="shared" si="18"/>
        <v>0</v>
      </c>
      <c r="P32" s="10">
        <f t="shared" si="19"/>
      </c>
      <c r="Q32" s="10">
        <f t="shared" si="16"/>
      </c>
      <c r="R32" s="10" t="e">
        <f>IF(#REF!="","",LEFT(#REF!,7))</f>
        <v>#REF!</v>
      </c>
      <c r="S32" s="10" t="e">
        <f>IF(R32="","",VLOOKUP(#REF!,#REF!,2))</f>
        <v>#REF!</v>
      </c>
      <c r="T32" s="10" t="e">
        <f t="shared" si="20"/>
        <v>#REF!</v>
      </c>
      <c r="U32" s="10" t="e">
        <f t="shared" si="21"/>
        <v>#REF!</v>
      </c>
      <c r="V32" s="10" t="e">
        <f t="shared" si="22"/>
        <v>#REF!</v>
      </c>
      <c r="W32" s="10" t="e">
        <f t="shared" si="23"/>
        <v>#REF!</v>
      </c>
      <c r="X32" s="10" t="e">
        <f t="shared" si="24"/>
        <v>#REF!</v>
      </c>
      <c r="Y32" s="10" t="e">
        <f t="shared" si="25"/>
        <v>#REF!</v>
      </c>
      <c r="Z32" s="10" t="e">
        <f t="shared" si="26"/>
        <v>#REF!</v>
      </c>
      <c r="AA32" s="10" t="e">
        <f t="shared" si="27"/>
        <v>#REF!</v>
      </c>
      <c r="AB32" s="10" t="e">
        <f t="shared" si="28"/>
        <v>#REF!</v>
      </c>
      <c r="AC32" s="10" t="e">
        <f t="shared" si="29"/>
        <v>#REF!</v>
      </c>
      <c r="AD32" s="10" t="e">
        <f t="shared" si="30"/>
        <v>#REF!</v>
      </c>
      <c r="AE32" s="10" t="e">
        <f t="shared" si="31"/>
        <v>#REF!</v>
      </c>
      <c r="AF32" s="87"/>
    </row>
    <row r="33" spans="1:32" ht="21.75" customHeight="1">
      <c r="A33" s="30">
        <v>25</v>
      </c>
      <c r="B33" s="36"/>
      <c r="C33" s="178"/>
      <c r="D33" s="179"/>
      <c r="E33" s="180"/>
      <c r="F33" s="181"/>
      <c r="G33" s="27"/>
      <c r="H33" s="28"/>
      <c r="I33" s="32"/>
      <c r="J33" s="35"/>
      <c r="K33" s="41"/>
      <c r="L33" s="84"/>
      <c r="M33" s="14"/>
      <c r="N33" s="10">
        <f t="shared" si="17"/>
      </c>
      <c r="O33" s="10">
        <f t="shared" si="18"/>
        <v>0</v>
      </c>
      <c r="P33" s="10">
        <f t="shared" si="19"/>
      </c>
      <c r="Q33" s="10">
        <f t="shared" si="16"/>
      </c>
      <c r="R33" s="10" t="e">
        <f>IF(#REF!="","",LEFT(#REF!,7))</f>
        <v>#REF!</v>
      </c>
      <c r="S33" s="10" t="e">
        <f>IF(R33="","",VLOOKUP(#REF!,#REF!,2))</f>
        <v>#REF!</v>
      </c>
      <c r="T33" s="10" t="e">
        <f t="shared" si="20"/>
        <v>#REF!</v>
      </c>
      <c r="U33" s="10" t="e">
        <f t="shared" si="21"/>
        <v>#REF!</v>
      </c>
      <c r="V33" s="10" t="e">
        <f t="shared" si="22"/>
        <v>#REF!</v>
      </c>
      <c r="W33" s="10" t="e">
        <f t="shared" si="23"/>
        <v>#REF!</v>
      </c>
      <c r="X33" s="10" t="e">
        <f t="shared" si="24"/>
        <v>#REF!</v>
      </c>
      <c r="Y33" s="10" t="e">
        <f t="shared" si="25"/>
        <v>#REF!</v>
      </c>
      <c r="Z33" s="10" t="e">
        <f t="shared" si="26"/>
        <v>#REF!</v>
      </c>
      <c r="AA33" s="10" t="e">
        <f t="shared" si="27"/>
        <v>#REF!</v>
      </c>
      <c r="AB33" s="10" t="e">
        <f t="shared" si="28"/>
        <v>#REF!</v>
      </c>
      <c r="AC33" s="10" t="e">
        <f t="shared" si="29"/>
        <v>#REF!</v>
      </c>
      <c r="AD33" s="10" t="e">
        <f t="shared" si="30"/>
        <v>#REF!</v>
      </c>
      <c r="AE33" s="10" t="e">
        <f t="shared" si="31"/>
        <v>#REF!</v>
      </c>
      <c r="AF33" s="87"/>
    </row>
    <row r="34" spans="1:32" ht="21.75" customHeight="1">
      <c r="A34" s="30">
        <v>26</v>
      </c>
      <c r="B34" s="36"/>
      <c r="C34" s="178"/>
      <c r="D34" s="179"/>
      <c r="E34" s="180"/>
      <c r="F34" s="181"/>
      <c r="G34" s="27"/>
      <c r="H34" s="28"/>
      <c r="I34" s="32"/>
      <c r="J34" s="35"/>
      <c r="K34" s="41"/>
      <c r="L34" s="84"/>
      <c r="M34" s="14"/>
      <c r="N34" s="10">
        <f t="shared" si="17"/>
      </c>
      <c r="O34" s="10">
        <f t="shared" si="18"/>
        <v>0</v>
      </c>
      <c r="P34" s="10">
        <f t="shared" si="19"/>
      </c>
      <c r="Q34" s="10">
        <f t="shared" si="16"/>
      </c>
      <c r="R34" s="10" t="e">
        <f>IF(#REF!="","",LEFT(#REF!,7))</f>
        <v>#REF!</v>
      </c>
      <c r="S34" s="10" t="e">
        <f>IF(R34="","",VLOOKUP(#REF!,#REF!,2))</f>
        <v>#REF!</v>
      </c>
      <c r="T34" s="10" t="e">
        <f t="shared" si="20"/>
        <v>#REF!</v>
      </c>
      <c r="U34" s="10" t="e">
        <f t="shared" si="21"/>
        <v>#REF!</v>
      </c>
      <c r="V34" s="10" t="e">
        <f t="shared" si="22"/>
        <v>#REF!</v>
      </c>
      <c r="W34" s="10" t="e">
        <f t="shared" si="23"/>
        <v>#REF!</v>
      </c>
      <c r="X34" s="10" t="e">
        <f t="shared" si="24"/>
        <v>#REF!</v>
      </c>
      <c r="Y34" s="10" t="e">
        <f t="shared" si="25"/>
        <v>#REF!</v>
      </c>
      <c r="Z34" s="10" t="e">
        <f t="shared" si="26"/>
        <v>#REF!</v>
      </c>
      <c r="AA34" s="10" t="e">
        <f t="shared" si="27"/>
        <v>#REF!</v>
      </c>
      <c r="AB34" s="10" t="e">
        <f t="shared" si="28"/>
        <v>#REF!</v>
      </c>
      <c r="AC34" s="10" t="e">
        <f t="shared" si="29"/>
        <v>#REF!</v>
      </c>
      <c r="AD34" s="10" t="e">
        <f t="shared" si="30"/>
        <v>#REF!</v>
      </c>
      <c r="AE34" s="10" t="e">
        <f t="shared" si="31"/>
        <v>#REF!</v>
      </c>
      <c r="AF34" s="87"/>
    </row>
    <row r="35" spans="1:32" ht="21.75" customHeight="1">
      <c r="A35" s="30">
        <v>27</v>
      </c>
      <c r="B35" s="36"/>
      <c r="C35" s="178"/>
      <c r="D35" s="179"/>
      <c r="E35" s="180"/>
      <c r="F35" s="181"/>
      <c r="G35" s="27"/>
      <c r="H35" s="28"/>
      <c r="I35" s="32"/>
      <c r="J35" s="35"/>
      <c r="K35" s="41"/>
      <c r="L35" s="84"/>
      <c r="M35" s="14"/>
      <c r="N35" s="10">
        <f t="shared" si="17"/>
      </c>
      <c r="O35" s="10">
        <f t="shared" si="18"/>
        <v>0</v>
      </c>
      <c r="P35" s="10">
        <f t="shared" si="19"/>
      </c>
      <c r="Q35" s="10">
        <f t="shared" si="16"/>
      </c>
      <c r="R35" s="10" t="e">
        <f>IF(#REF!="","",LEFT(#REF!,7))</f>
        <v>#REF!</v>
      </c>
      <c r="S35" s="10" t="e">
        <f>IF(R35="","",VLOOKUP(#REF!,#REF!,2))</f>
        <v>#REF!</v>
      </c>
      <c r="T35" s="10" t="e">
        <f t="shared" si="20"/>
        <v>#REF!</v>
      </c>
      <c r="U35" s="10" t="e">
        <f t="shared" si="21"/>
        <v>#REF!</v>
      </c>
      <c r="V35" s="10" t="e">
        <f t="shared" si="22"/>
        <v>#REF!</v>
      </c>
      <c r="W35" s="10" t="e">
        <f t="shared" si="23"/>
        <v>#REF!</v>
      </c>
      <c r="X35" s="10" t="e">
        <f t="shared" si="24"/>
        <v>#REF!</v>
      </c>
      <c r="Y35" s="10" t="e">
        <f t="shared" si="25"/>
        <v>#REF!</v>
      </c>
      <c r="Z35" s="10" t="e">
        <f t="shared" si="26"/>
        <v>#REF!</v>
      </c>
      <c r="AA35" s="10" t="e">
        <f t="shared" si="27"/>
        <v>#REF!</v>
      </c>
      <c r="AB35" s="10" t="e">
        <f t="shared" si="28"/>
        <v>#REF!</v>
      </c>
      <c r="AC35" s="10" t="e">
        <f t="shared" si="29"/>
        <v>#REF!</v>
      </c>
      <c r="AD35" s="10" t="e">
        <f t="shared" si="30"/>
        <v>#REF!</v>
      </c>
      <c r="AE35" s="10" t="e">
        <f t="shared" si="31"/>
        <v>#REF!</v>
      </c>
      <c r="AF35" s="87"/>
    </row>
    <row r="36" spans="1:32" ht="21.75" customHeight="1">
      <c r="A36" s="30">
        <v>28</v>
      </c>
      <c r="B36" s="36"/>
      <c r="C36" s="178"/>
      <c r="D36" s="179"/>
      <c r="E36" s="180"/>
      <c r="F36" s="181"/>
      <c r="G36" s="27"/>
      <c r="H36" s="28"/>
      <c r="I36" s="32"/>
      <c r="J36" s="35"/>
      <c r="K36" s="41"/>
      <c r="L36" s="84"/>
      <c r="M36" s="14"/>
      <c r="N36" s="10">
        <f t="shared" si="17"/>
      </c>
      <c r="O36" s="10">
        <f t="shared" si="18"/>
        <v>0</v>
      </c>
      <c r="P36" s="10">
        <f t="shared" si="19"/>
      </c>
      <c r="Q36" s="10">
        <f t="shared" si="16"/>
      </c>
      <c r="R36" s="10" t="e">
        <f>IF(#REF!="","",LEFT(#REF!,7))</f>
        <v>#REF!</v>
      </c>
      <c r="S36" s="10" t="e">
        <f>IF(R36="","",VLOOKUP(#REF!,#REF!,2))</f>
        <v>#REF!</v>
      </c>
      <c r="T36" s="10" t="e">
        <f t="shared" si="20"/>
        <v>#REF!</v>
      </c>
      <c r="U36" s="10" t="e">
        <f t="shared" si="21"/>
        <v>#REF!</v>
      </c>
      <c r="V36" s="10" t="e">
        <f t="shared" si="22"/>
        <v>#REF!</v>
      </c>
      <c r="W36" s="10" t="e">
        <f t="shared" si="23"/>
        <v>#REF!</v>
      </c>
      <c r="X36" s="10" t="e">
        <f t="shared" si="24"/>
        <v>#REF!</v>
      </c>
      <c r="Y36" s="10" t="e">
        <f t="shared" si="25"/>
        <v>#REF!</v>
      </c>
      <c r="Z36" s="10" t="e">
        <f t="shared" si="26"/>
        <v>#REF!</v>
      </c>
      <c r="AA36" s="10" t="e">
        <f t="shared" si="27"/>
        <v>#REF!</v>
      </c>
      <c r="AB36" s="10" t="e">
        <f t="shared" si="28"/>
        <v>#REF!</v>
      </c>
      <c r="AC36" s="10" t="e">
        <f t="shared" si="29"/>
        <v>#REF!</v>
      </c>
      <c r="AD36" s="10" t="e">
        <f t="shared" si="30"/>
        <v>#REF!</v>
      </c>
      <c r="AE36" s="10" t="e">
        <f t="shared" si="31"/>
        <v>#REF!</v>
      </c>
      <c r="AF36" s="87"/>
    </row>
    <row r="37" spans="1:32" ht="21.75" customHeight="1">
      <c r="A37" s="30">
        <v>29</v>
      </c>
      <c r="B37" s="36"/>
      <c r="C37" s="178"/>
      <c r="D37" s="179"/>
      <c r="E37" s="180"/>
      <c r="F37" s="181"/>
      <c r="G37" s="27"/>
      <c r="H37" s="28"/>
      <c r="I37" s="32"/>
      <c r="J37" s="35"/>
      <c r="K37" s="41"/>
      <c r="L37" s="84"/>
      <c r="M37" s="14"/>
      <c r="N37" s="10">
        <f t="shared" si="17"/>
      </c>
      <c r="O37" s="10">
        <f t="shared" si="18"/>
        <v>0</v>
      </c>
      <c r="P37" s="10">
        <f t="shared" si="19"/>
      </c>
      <c r="Q37" s="10">
        <f t="shared" si="16"/>
      </c>
      <c r="R37" s="10" t="e">
        <f>IF(#REF!="","",LEFT(#REF!,7))</f>
        <v>#REF!</v>
      </c>
      <c r="S37" s="10" t="e">
        <f>IF(R37="","",VLOOKUP(#REF!,#REF!,2))</f>
        <v>#REF!</v>
      </c>
      <c r="T37" s="10" t="e">
        <f t="shared" si="20"/>
        <v>#REF!</v>
      </c>
      <c r="U37" s="10" t="e">
        <f t="shared" si="21"/>
        <v>#REF!</v>
      </c>
      <c r="V37" s="10" t="e">
        <f t="shared" si="22"/>
        <v>#REF!</v>
      </c>
      <c r="W37" s="10" t="e">
        <f t="shared" si="23"/>
        <v>#REF!</v>
      </c>
      <c r="X37" s="10" t="e">
        <f t="shared" si="24"/>
        <v>#REF!</v>
      </c>
      <c r="Y37" s="10" t="e">
        <f t="shared" si="25"/>
        <v>#REF!</v>
      </c>
      <c r="Z37" s="10" t="e">
        <f t="shared" si="26"/>
        <v>#REF!</v>
      </c>
      <c r="AA37" s="10" t="e">
        <f t="shared" si="27"/>
        <v>#REF!</v>
      </c>
      <c r="AB37" s="10" t="e">
        <f t="shared" si="28"/>
        <v>#REF!</v>
      </c>
      <c r="AC37" s="10" t="e">
        <f t="shared" si="29"/>
        <v>#REF!</v>
      </c>
      <c r="AD37" s="10" t="e">
        <f t="shared" si="30"/>
        <v>#REF!</v>
      </c>
      <c r="AE37" s="10" t="e">
        <f t="shared" si="31"/>
        <v>#REF!</v>
      </c>
      <c r="AF37" s="87"/>
    </row>
    <row r="38" spans="1:32" ht="21.75" customHeight="1">
      <c r="A38" s="30">
        <v>30</v>
      </c>
      <c r="B38" s="36"/>
      <c r="C38" s="178"/>
      <c r="D38" s="179"/>
      <c r="E38" s="180"/>
      <c r="F38" s="181"/>
      <c r="G38" s="27"/>
      <c r="H38" s="28"/>
      <c r="I38" s="32"/>
      <c r="J38" s="35"/>
      <c r="K38" s="41"/>
      <c r="L38" s="84"/>
      <c r="M38" s="14"/>
      <c r="N38" s="10">
        <f t="shared" si="17"/>
      </c>
      <c r="O38" s="10">
        <f t="shared" si="18"/>
        <v>0</v>
      </c>
      <c r="P38" s="10">
        <f t="shared" si="19"/>
      </c>
      <c r="Q38" s="10">
        <f t="shared" si="16"/>
      </c>
      <c r="R38" s="10" t="e">
        <f>IF(#REF!="","",LEFT(#REF!,7))</f>
        <v>#REF!</v>
      </c>
      <c r="S38" s="10" t="e">
        <f>IF(R38="","",VLOOKUP(#REF!,#REF!,2))</f>
        <v>#REF!</v>
      </c>
      <c r="T38" s="10" t="e">
        <f t="shared" si="20"/>
        <v>#REF!</v>
      </c>
      <c r="U38" s="10" t="e">
        <f t="shared" si="21"/>
        <v>#REF!</v>
      </c>
      <c r="V38" s="10" t="e">
        <f t="shared" si="22"/>
        <v>#REF!</v>
      </c>
      <c r="W38" s="10" t="e">
        <f t="shared" si="23"/>
        <v>#REF!</v>
      </c>
      <c r="X38" s="10" t="e">
        <f t="shared" si="24"/>
        <v>#REF!</v>
      </c>
      <c r="Y38" s="10" t="e">
        <f t="shared" si="25"/>
        <v>#REF!</v>
      </c>
      <c r="Z38" s="10" t="e">
        <f t="shared" si="26"/>
        <v>#REF!</v>
      </c>
      <c r="AA38" s="10" t="e">
        <f t="shared" si="27"/>
        <v>#REF!</v>
      </c>
      <c r="AB38" s="10" t="e">
        <f t="shared" si="28"/>
        <v>#REF!</v>
      </c>
      <c r="AC38" s="10" t="e">
        <f t="shared" si="29"/>
        <v>#REF!</v>
      </c>
      <c r="AD38" s="10" t="e">
        <f t="shared" si="30"/>
        <v>#REF!</v>
      </c>
      <c r="AE38" s="10" t="e">
        <f t="shared" si="31"/>
        <v>#REF!</v>
      </c>
      <c r="AF38" s="87"/>
    </row>
    <row r="39" spans="1:32" ht="21.75" customHeight="1">
      <c r="A39" s="30">
        <v>31</v>
      </c>
      <c r="B39" s="36"/>
      <c r="C39" s="178"/>
      <c r="D39" s="179"/>
      <c r="E39" s="180"/>
      <c r="F39" s="181"/>
      <c r="G39" s="27"/>
      <c r="H39" s="28"/>
      <c r="I39" s="32"/>
      <c r="J39" s="35"/>
      <c r="K39" s="41"/>
      <c r="L39" s="84"/>
      <c r="M39" s="14"/>
      <c r="N39" s="10">
        <f t="shared" si="17"/>
      </c>
      <c r="O39" s="10">
        <f t="shared" si="18"/>
        <v>0</v>
      </c>
      <c r="P39" s="10">
        <f t="shared" si="19"/>
      </c>
      <c r="Q39" s="10">
        <f t="shared" si="16"/>
      </c>
      <c r="R39" s="10" t="e">
        <f>IF(#REF!="","",LEFT(#REF!,7))</f>
        <v>#REF!</v>
      </c>
      <c r="S39" s="10" t="e">
        <f>IF(R39="","",VLOOKUP(#REF!,#REF!,2))</f>
        <v>#REF!</v>
      </c>
      <c r="T39" s="10" t="e">
        <f t="shared" si="20"/>
        <v>#REF!</v>
      </c>
      <c r="U39" s="10" t="e">
        <f t="shared" si="21"/>
        <v>#REF!</v>
      </c>
      <c r="V39" s="10" t="e">
        <f t="shared" si="22"/>
        <v>#REF!</v>
      </c>
      <c r="W39" s="10" t="e">
        <f t="shared" si="23"/>
        <v>#REF!</v>
      </c>
      <c r="X39" s="10" t="e">
        <f t="shared" si="24"/>
        <v>#REF!</v>
      </c>
      <c r="Y39" s="10" t="e">
        <f t="shared" si="25"/>
        <v>#REF!</v>
      </c>
      <c r="Z39" s="10" t="e">
        <f t="shared" si="26"/>
        <v>#REF!</v>
      </c>
      <c r="AA39" s="10" t="e">
        <f t="shared" si="27"/>
        <v>#REF!</v>
      </c>
      <c r="AB39" s="10" t="e">
        <f t="shared" si="28"/>
        <v>#REF!</v>
      </c>
      <c r="AC39" s="10" t="e">
        <f t="shared" si="29"/>
        <v>#REF!</v>
      </c>
      <c r="AD39" s="10" t="e">
        <f t="shared" si="30"/>
        <v>#REF!</v>
      </c>
      <c r="AE39" s="10" t="e">
        <f t="shared" si="31"/>
        <v>#REF!</v>
      </c>
      <c r="AF39" s="87"/>
    </row>
    <row r="40" spans="1:32" ht="21.75" customHeight="1">
      <c r="A40" s="30">
        <v>32</v>
      </c>
      <c r="B40" s="36"/>
      <c r="C40" s="178"/>
      <c r="D40" s="179"/>
      <c r="E40" s="180"/>
      <c r="F40" s="181"/>
      <c r="G40" s="27"/>
      <c r="H40" s="28"/>
      <c r="I40" s="32"/>
      <c r="J40" s="35"/>
      <c r="K40" s="41"/>
      <c r="L40" s="84"/>
      <c r="M40" s="14"/>
      <c r="N40" s="10">
        <f t="shared" si="17"/>
      </c>
      <c r="O40" s="10">
        <f t="shared" si="18"/>
        <v>0</v>
      </c>
      <c r="P40" s="10">
        <f t="shared" si="19"/>
      </c>
      <c r="Q40" s="10">
        <f t="shared" si="16"/>
      </c>
      <c r="R40" s="10" t="e">
        <f>IF(#REF!="","",LEFT(#REF!,7))</f>
        <v>#REF!</v>
      </c>
      <c r="S40" s="10" t="e">
        <f>IF(R40="","",VLOOKUP(#REF!,#REF!,2))</f>
        <v>#REF!</v>
      </c>
      <c r="T40" s="10" t="e">
        <f t="shared" si="20"/>
        <v>#REF!</v>
      </c>
      <c r="U40" s="10" t="e">
        <f t="shared" si="21"/>
        <v>#REF!</v>
      </c>
      <c r="V40" s="10" t="e">
        <f t="shared" si="22"/>
        <v>#REF!</v>
      </c>
      <c r="W40" s="10" t="e">
        <f t="shared" si="23"/>
        <v>#REF!</v>
      </c>
      <c r="X40" s="10" t="e">
        <f t="shared" si="24"/>
        <v>#REF!</v>
      </c>
      <c r="Y40" s="10" t="e">
        <f t="shared" si="25"/>
        <v>#REF!</v>
      </c>
      <c r="Z40" s="10" t="e">
        <f t="shared" si="26"/>
        <v>#REF!</v>
      </c>
      <c r="AA40" s="10" t="e">
        <f t="shared" si="27"/>
        <v>#REF!</v>
      </c>
      <c r="AB40" s="10" t="e">
        <f t="shared" si="28"/>
        <v>#REF!</v>
      </c>
      <c r="AC40" s="10" t="e">
        <f t="shared" si="29"/>
        <v>#REF!</v>
      </c>
      <c r="AD40" s="10" t="e">
        <f t="shared" si="30"/>
        <v>#REF!</v>
      </c>
      <c r="AE40" s="10" t="e">
        <f t="shared" si="31"/>
        <v>#REF!</v>
      </c>
      <c r="AF40" s="87"/>
    </row>
    <row r="41" spans="1:32" ht="21.75" customHeight="1">
      <c r="A41" s="30">
        <v>33</v>
      </c>
      <c r="B41" s="36"/>
      <c r="C41" s="178"/>
      <c r="D41" s="179"/>
      <c r="E41" s="180"/>
      <c r="F41" s="181"/>
      <c r="G41" s="27"/>
      <c r="H41" s="28"/>
      <c r="I41" s="32"/>
      <c r="J41" s="35"/>
      <c r="K41" s="41"/>
      <c r="L41" s="84"/>
      <c r="M41" s="14"/>
      <c r="N41" s="10">
        <f t="shared" si="17"/>
      </c>
      <c r="O41" s="10">
        <f t="shared" si="18"/>
        <v>0</v>
      </c>
      <c r="P41" s="10">
        <f t="shared" si="19"/>
      </c>
      <c r="Q41" s="10">
        <f t="shared" si="16"/>
      </c>
      <c r="R41" s="10" t="e">
        <f>IF(#REF!="","",LEFT(#REF!,7))</f>
        <v>#REF!</v>
      </c>
      <c r="S41" s="10" t="e">
        <f>IF(R41="","",VLOOKUP(#REF!,#REF!,2))</f>
        <v>#REF!</v>
      </c>
      <c r="T41" s="10" t="e">
        <f t="shared" si="20"/>
        <v>#REF!</v>
      </c>
      <c r="U41" s="10" t="e">
        <f t="shared" si="21"/>
        <v>#REF!</v>
      </c>
      <c r="V41" s="10" t="e">
        <f t="shared" si="22"/>
        <v>#REF!</v>
      </c>
      <c r="W41" s="10" t="e">
        <f t="shared" si="23"/>
        <v>#REF!</v>
      </c>
      <c r="X41" s="10" t="e">
        <f t="shared" si="24"/>
        <v>#REF!</v>
      </c>
      <c r="Y41" s="10" t="e">
        <f t="shared" si="25"/>
        <v>#REF!</v>
      </c>
      <c r="Z41" s="10" t="e">
        <f t="shared" si="26"/>
        <v>#REF!</v>
      </c>
      <c r="AA41" s="10" t="e">
        <f t="shared" si="27"/>
        <v>#REF!</v>
      </c>
      <c r="AB41" s="10" t="e">
        <f t="shared" si="28"/>
        <v>#REF!</v>
      </c>
      <c r="AC41" s="10" t="e">
        <f t="shared" si="29"/>
        <v>#REF!</v>
      </c>
      <c r="AD41" s="10" t="e">
        <f t="shared" si="30"/>
        <v>#REF!</v>
      </c>
      <c r="AE41" s="10" t="e">
        <f t="shared" si="31"/>
        <v>#REF!</v>
      </c>
      <c r="AF41" s="87"/>
    </row>
    <row r="42" spans="1:32" ht="21.75" customHeight="1">
      <c r="A42" s="30">
        <v>34</v>
      </c>
      <c r="B42" s="36"/>
      <c r="C42" s="178"/>
      <c r="D42" s="179"/>
      <c r="E42" s="180"/>
      <c r="F42" s="181"/>
      <c r="G42" s="27"/>
      <c r="H42" s="28"/>
      <c r="I42" s="32"/>
      <c r="J42" s="35"/>
      <c r="K42" s="41"/>
      <c r="L42" s="84"/>
      <c r="M42" s="14"/>
      <c r="N42" s="10">
        <f t="shared" si="17"/>
      </c>
      <c r="O42" s="10">
        <f t="shared" si="18"/>
        <v>0</v>
      </c>
      <c r="P42" s="10">
        <f t="shared" si="19"/>
      </c>
      <c r="Q42" s="10">
        <f t="shared" si="16"/>
      </c>
      <c r="R42" s="10" t="e">
        <f>IF(#REF!="","",LEFT(#REF!,7))</f>
        <v>#REF!</v>
      </c>
      <c r="S42" s="10" t="e">
        <f>IF(R42="","",VLOOKUP(#REF!,#REF!,2))</f>
        <v>#REF!</v>
      </c>
      <c r="T42" s="10" t="e">
        <f t="shared" si="20"/>
        <v>#REF!</v>
      </c>
      <c r="U42" s="10" t="e">
        <f t="shared" si="21"/>
        <v>#REF!</v>
      </c>
      <c r="V42" s="10" t="e">
        <f t="shared" si="22"/>
        <v>#REF!</v>
      </c>
      <c r="W42" s="10" t="e">
        <f t="shared" si="23"/>
        <v>#REF!</v>
      </c>
      <c r="X42" s="10" t="e">
        <f t="shared" si="24"/>
        <v>#REF!</v>
      </c>
      <c r="Y42" s="10" t="e">
        <f t="shared" si="25"/>
        <v>#REF!</v>
      </c>
      <c r="Z42" s="10" t="e">
        <f t="shared" si="26"/>
        <v>#REF!</v>
      </c>
      <c r="AA42" s="10" t="e">
        <f t="shared" si="27"/>
        <v>#REF!</v>
      </c>
      <c r="AB42" s="10" t="e">
        <f t="shared" si="28"/>
        <v>#REF!</v>
      </c>
      <c r="AC42" s="10" t="e">
        <f t="shared" si="29"/>
        <v>#REF!</v>
      </c>
      <c r="AD42" s="10" t="e">
        <f t="shared" si="30"/>
        <v>#REF!</v>
      </c>
      <c r="AE42" s="10" t="e">
        <f t="shared" si="31"/>
        <v>#REF!</v>
      </c>
      <c r="AF42" s="87"/>
    </row>
    <row r="43" spans="1:32" ht="21.75" customHeight="1">
      <c r="A43" s="30">
        <v>35</v>
      </c>
      <c r="B43" s="36"/>
      <c r="C43" s="178"/>
      <c r="D43" s="179"/>
      <c r="E43" s="180"/>
      <c r="F43" s="181"/>
      <c r="G43" s="27"/>
      <c r="H43" s="28"/>
      <c r="I43" s="32"/>
      <c r="J43" s="35"/>
      <c r="K43" s="41"/>
      <c r="L43" s="84"/>
      <c r="M43" s="14"/>
      <c r="N43" s="10">
        <f t="shared" si="17"/>
      </c>
      <c r="O43" s="10">
        <f t="shared" si="18"/>
        <v>0</v>
      </c>
      <c r="P43" s="10">
        <f t="shared" si="19"/>
      </c>
      <c r="Q43" s="10">
        <f t="shared" si="16"/>
      </c>
      <c r="R43" s="10" t="e">
        <f>IF(#REF!="","",LEFT(#REF!,7))</f>
        <v>#REF!</v>
      </c>
      <c r="S43" s="10" t="e">
        <f>IF(R43="","",VLOOKUP(#REF!,#REF!,2))</f>
        <v>#REF!</v>
      </c>
      <c r="T43" s="10" t="e">
        <f t="shared" si="20"/>
        <v>#REF!</v>
      </c>
      <c r="U43" s="10" t="e">
        <f t="shared" si="21"/>
        <v>#REF!</v>
      </c>
      <c r="V43" s="10" t="e">
        <f t="shared" si="22"/>
        <v>#REF!</v>
      </c>
      <c r="W43" s="10" t="e">
        <f t="shared" si="23"/>
        <v>#REF!</v>
      </c>
      <c r="X43" s="10" t="e">
        <f t="shared" si="24"/>
        <v>#REF!</v>
      </c>
      <c r="Y43" s="10" t="e">
        <f t="shared" si="25"/>
        <v>#REF!</v>
      </c>
      <c r="Z43" s="10" t="e">
        <f t="shared" si="26"/>
        <v>#REF!</v>
      </c>
      <c r="AA43" s="10" t="e">
        <f t="shared" si="27"/>
        <v>#REF!</v>
      </c>
      <c r="AB43" s="10" t="e">
        <f t="shared" si="28"/>
        <v>#REF!</v>
      </c>
      <c r="AC43" s="10" t="e">
        <f t="shared" si="29"/>
        <v>#REF!</v>
      </c>
      <c r="AD43" s="10" t="e">
        <f t="shared" si="30"/>
        <v>#REF!</v>
      </c>
      <c r="AE43" s="10" t="e">
        <f t="shared" si="31"/>
        <v>#REF!</v>
      </c>
      <c r="AF43" s="87"/>
    </row>
    <row r="44" spans="1:32" ht="21.75" customHeight="1">
      <c r="A44" s="30">
        <v>36</v>
      </c>
      <c r="B44" s="36"/>
      <c r="C44" s="178"/>
      <c r="D44" s="179"/>
      <c r="E44" s="180"/>
      <c r="F44" s="181"/>
      <c r="G44" s="27"/>
      <c r="H44" s="28"/>
      <c r="I44" s="32"/>
      <c r="J44" s="35"/>
      <c r="K44" s="41"/>
      <c r="L44" s="84"/>
      <c r="M44" s="14"/>
      <c r="N44" s="10">
        <f t="shared" si="17"/>
      </c>
      <c r="O44" s="10">
        <f t="shared" si="18"/>
        <v>0</v>
      </c>
      <c r="P44" s="10">
        <f t="shared" si="19"/>
      </c>
      <c r="Q44" s="10">
        <f t="shared" si="16"/>
      </c>
      <c r="R44" s="10" t="e">
        <f>IF(#REF!="","",LEFT(#REF!,7))</f>
        <v>#REF!</v>
      </c>
      <c r="S44" s="10" t="e">
        <f>IF(R44="","",VLOOKUP(#REF!,#REF!,2))</f>
        <v>#REF!</v>
      </c>
      <c r="T44" s="10" t="e">
        <f t="shared" si="20"/>
        <v>#REF!</v>
      </c>
      <c r="U44" s="10" t="e">
        <f t="shared" si="21"/>
        <v>#REF!</v>
      </c>
      <c r="V44" s="10" t="e">
        <f t="shared" si="22"/>
        <v>#REF!</v>
      </c>
      <c r="W44" s="10" t="e">
        <f t="shared" si="23"/>
        <v>#REF!</v>
      </c>
      <c r="X44" s="10" t="e">
        <f t="shared" si="24"/>
        <v>#REF!</v>
      </c>
      <c r="Y44" s="10" t="e">
        <f t="shared" si="25"/>
        <v>#REF!</v>
      </c>
      <c r="Z44" s="10" t="e">
        <f t="shared" si="26"/>
        <v>#REF!</v>
      </c>
      <c r="AA44" s="10" t="e">
        <f t="shared" si="27"/>
        <v>#REF!</v>
      </c>
      <c r="AB44" s="10" t="e">
        <f t="shared" si="28"/>
        <v>#REF!</v>
      </c>
      <c r="AC44" s="10" t="e">
        <f t="shared" si="29"/>
        <v>#REF!</v>
      </c>
      <c r="AD44" s="10" t="e">
        <f t="shared" si="30"/>
        <v>#REF!</v>
      </c>
      <c r="AE44" s="10" t="e">
        <f t="shared" si="31"/>
        <v>#REF!</v>
      </c>
      <c r="AF44" s="87"/>
    </row>
    <row r="45" spans="1:32" ht="21.75" customHeight="1">
      <c r="A45" s="30">
        <v>37</v>
      </c>
      <c r="B45" s="36"/>
      <c r="C45" s="178"/>
      <c r="D45" s="179"/>
      <c r="E45" s="180"/>
      <c r="F45" s="181"/>
      <c r="G45" s="27"/>
      <c r="H45" s="28"/>
      <c r="I45" s="32"/>
      <c r="J45" s="35"/>
      <c r="K45" s="41"/>
      <c r="L45" s="84"/>
      <c r="M45" s="14"/>
      <c r="N45" s="10">
        <f t="shared" si="17"/>
      </c>
      <c r="O45" s="10">
        <f t="shared" si="18"/>
        <v>0</v>
      </c>
      <c r="P45" s="10">
        <f t="shared" si="19"/>
      </c>
      <c r="Q45" s="10">
        <f t="shared" si="16"/>
      </c>
      <c r="R45" s="10" t="e">
        <f>IF(#REF!="","",LEFT(#REF!,7))</f>
        <v>#REF!</v>
      </c>
      <c r="S45" s="10" t="e">
        <f>IF(R45="","",VLOOKUP(#REF!,#REF!,2))</f>
        <v>#REF!</v>
      </c>
      <c r="T45" s="10" t="e">
        <f t="shared" si="20"/>
        <v>#REF!</v>
      </c>
      <c r="U45" s="10" t="e">
        <f t="shared" si="21"/>
        <v>#REF!</v>
      </c>
      <c r="V45" s="10" t="e">
        <f t="shared" si="22"/>
        <v>#REF!</v>
      </c>
      <c r="W45" s="10" t="e">
        <f t="shared" si="23"/>
        <v>#REF!</v>
      </c>
      <c r="X45" s="10" t="e">
        <f t="shared" si="24"/>
        <v>#REF!</v>
      </c>
      <c r="Y45" s="10" t="e">
        <f t="shared" si="25"/>
        <v>#REF!</v>
      </c>
      <c r="Z45" s="10" t="e">
        <f t="shared" si="26"/>
        <v>#REF!</v>
      </c>
      <c r="AA45" s="10" t="e">
        <f t="shared" si="27"/>
        <v>#REF!</v>
      </c>
      <c r="AB45" s="10" t="e">
        <f t="shared" si="28"/>
        <v>#REF!</v>
      </c>
      <c r="AC45" s="10" t="e">
        <f t="shared" si="29"/>
        <v>#REF!</v>
      </c>
      <c r="AD45" s="10" t="e">
        <f t="shared" si="30"/>
        <v>#REF!</v>
      </c>
      <c r="AE45" s="10" t="e">
        <f t="shared" si="31"/>
        <v>#REF!</v>
      </c>
      <c r="AF45" s="87"/>
    </row>
    <row r="46" spans="1:32" ht="21.75" customHeight="1">
      <c r="A46" s="30">
        <v>38</v>
      </c>
      <c r="B46" s="36"/>
      <c r="C46" s="178"/>
      <c r="D46" s="179"/>
      <c r="E46" s="180"/>
      <c r="F46" s="181"/>
      <c r="G46" s="27"/>
      <c r="H46" s="28"/>
      <c r="I46" s="32"/>
      <c r="J46" s="35"/>
      <c r="K46" s="41"/>
      <c r="L46" s="84"/>
      <c r="M46" s="14"/>
      <c r="N46" s="10">
        <f t="shared" si="17"/>
      </c>
      <c r="O46" s="10">
        <f t="shared" si="18"/>
        <v>0</v>
      </c>
      <c r="P46" s="10">
        <f t="shared" si="19"/>
      </c>
      <c r="Q46" s="10">
        <f t="shared" si="16"/>
      </c>
      <c r="R46" s="10" t="e">
        <f>IF(#REF!="","",LEFT(#REF!,7))</f>
        <v>#REF!</v>
      </c>
      <c r="S46" s="10" t="e">
        <f>IF(R46="","",VLOOKUP(#REF!,#REF!,2))</f>
        <v>#REF!</v>
      </c>
      <c r="T46" s="10" t="e">
        <f t="shared" si="20"/>
        <v>#REF!</v>
      </c>
      <c r="U46" s="10" t="e">
        <f t="shared" si="21"/>
        <v>#REF!</v>
      </c>
      <c r="V46" s="10" t="e">
        <f t="shared" si="22"/>
        <v>#REF!</v>
      </c>
      <c r="W46" s="10" t="e">
        <f t="shared" si="23"/>
        <v>#REF!</v>
      </c>
      <c r="X46" s="10" t="e">
        <f t="shared" si="24"/>
        <v>#REF!</v>
      </c>
      <c r="Y46" s="10" t="e">
        <f t="shared" si="25"/>
        <v>#REF!</v>
      </c>
      <c r="Z46" s="10" t="e">
        <f t="shared" si="26"/>
        <v>#REF!</v>
      </c>
      <c r="AA46" s="10" t="e">
        <f t="shared" si="27"/>
        <v>#REF!</v>
      </c>
      <c r="AB46" s="10" t="e">
        <f t="shared" si="28"/>
        <v>#REF!</v>
      </c>
      <c r="AC46" s="10" t="e">
        <f t="shared" si="29"/>
        <v>#REF!</v>
      </c>
      <c r="AD46" s="10" t="e">
        <f t="shared" si="30"/>
        <v>#REF!</v>
      </c>
      <c r="AE46" s="10" t="e">
        <f t="shared" si="31"/>
        <v>#REF!</v>
      </c>
      <c r="AF46" s="87"/>
    </row>
    <row r="47" spans="1:32" ht="21.75" customHeight="1">
      <c r="A47" s="30">
        <v>39</v>
      </c>
      <c r="B47" s="36"/>
      <c r="C47" s="178"/>
      <c r="D47" s="179"/>
      <c r="E47" s="180"/>
      <c r="F47" s="181"/>
      <c r="G47" s="27"/>
      <c r="H47" s="28"/>
      <c r="I47" s="32"/>
      <c r="J47" s="43"/>
      <c r="K47" s="44"/>
      <c r="L47" s="84"/>
      <c r="M47" s="14"/>
      <c r="N47" s="10">
        <f t="shared" si="17"/>
      </c>
      <c r="O47" s="10">
        <f t="shared" si="18"/>
        <v>0</v>
      </c>
      <c r="P47" s="10">
        <f t="shared" si="19"/>
      </c>
      <c r="Q47" s="10">
        <f t="shared" si="16"/>
      </c>
      <c r="R47" s="10" t="e">
        <f>IF(#REF!="","",LEFT(#REF!,7))</f>
        <v>#REF!</v>
      </c>
      <c r="S47" s="10" t="e">
        <f>IF(R47="","",VLOOKUP(#REF!,#REF!,2))</f>
        <v>#REF!</v>
      </c>
      <c r="T47" s="10" t="e">
        <f t="shared" si="20"/>
        <v>#REF!</v>
      </c>
      <c r="U47" s="10" t="e">
        <f t="shared" si="21"/>
        <v>#REF!</v>
      </c>
      <c r="V47" s="10" t="e">
        <f t="shared" si="22"/>
        <v>#REF!</v>
      </c>
      <c r="W47" s="10" t="e">
        <f t="shared" si="23"/>
        <v>#REF!</v>
      </c>
      <c r="X47" s="10" t="e">
        <f t="shared" si="24"/>
        <v>#REF!</v>
      </c>
      <c r="Y47" s="10" t="e">
        <f t="shared" si="25"/>
        <v>#REF!</v>
      </c>
      <c r="Z47" s="10" t="e">
        <f t="shared" si="26"/>
        <v>#REF!</v>
      </c>
      <c r="AA47" s="10" t="e">
        <f t="shared" si="27"/>
        <v>#REF!</v>
      </c>
      <c r="AB47" s="10" t="e">
        <f t="shared" si="28"/>
        <v>#REF!</v>
      </c>
      <c r="AC47" s="10" t="e">
        <f t="shared" si="29"/>
        <v>#REF!</v>
      </c>
      <c r="AD47" s="10" t="e">
        <f t="shared" si="30"/>
        <v>#REF!</v>
      </c>
      <c r="AE47" s="10" t="e">
        <f t="shared" si="31"/>
        <v>#REF!</v>
      </c>
      <c r="AF47" s="87"/>
    </row>
    <row r="48" spans="1:32" ht="21.75" customHeight="1">
      <c r="A48" s="30">
        <v>40</v>
      </c>
      <c r="B48" s="122"/>
      <c r="C48" s="178"/>
      <c r="D48" s="179"/>
      <c r="E48" s="180"/>
      <c r="F48" s="181"/>
      <c r="G48" s="123"/>
      <c r="H48" s="28"/>
      <c r="I48" s="125"/>
      <c r="J48" s="126"/>
      <c r="K48" s="41"/>
      <c r="L48" s="84"/>
      <c r="M48" s="14"/>
      <c r="N48" s="127">
        <f t="shared" si="17"/>
      </c>
      <c r="O48" s="127">
        <f t="shared" si="18"/>
        <v>0</v>
      </c>
      <c r="P48" s="127">
        <f t="shared" si="19"/>
      </c>
      <c r="Q48" s="127">
        <f t="shared" si="16"/>
      </c>
      <c r="R48" s="127" t="e">
        <f>IF(#REF!="","",LEFT(#REF!,7))</f>
        <v>#REF!</v>
      </c>
      <c r="S48" s="127" t="e">
        <f>IF(R48="","",VLOOKUP(#REF!,#REF!,2))</f>
        <v>#REF!</v>
      </c>
      <c r="T48" s="127" t="e">
        <f t="shared" si="20"/>
        <v>#REF!</v>
      </c>
      <c r="U48" s="127" t="e">
        <f t="shared" si="21"/>
        <v>#REF!</v>
      </c>
      <c r="V48" s="127" t="e">
        <f t="shared" si="22"/>
        <v>#REF!</v>
      </c>
      <c r="W48" s="127" t="e">
        <f t="shared" si="23"/>
        <v>#REF!</v>
      </c>
      <c r="X48" s="127" t="e">
        <f t="shared" si="24"/>
        <v>#REF!</v>
      </c>
      <c r="Y48" s="127" t="e">
        <f t="shared" si="25"/>
        <v>#REF!</v>
      </c>
      <c r="Z48" s="127" t="e">
        <f t="shared" si="26"/>
        <v>#REF!</v>
      </c>
      <c r="AA48" s="127" t="e">
        <f t="shared" si="27"/>
        <v>#REF!</v>
      </c>
      <c r="AB48" s="127" t="e">
        <f t="shared" si="28"/>
        <v>#REF!</v>
      </c>
      <c r="AC48" s="127" t="e">
        <f t="shared" si="29"/>
        <v>#REF!</v>
      </c>
      <c r="AD48" s="127" t="e">
        <f t="shared" si="30"/>
        <v>#REF!</v>
      </c>
      <c r="AE48" s="127" t="e">
        <f t="shared" si="31"/>
        <v>#REF!</v>
      </c>
      <c r="AF48" s="87"/>
    </row>
    <row r="49" spans="1:32" ht="21.75" customHeight="1">
      <c r="A49" s="29">
        <v>41</v>
      </c>
      <c r="B49" s="36"/>
      <c r="C49" s="214"/>
      <c r="D49" s="215"/>
      <c r="E49" s="206"/>
      <c r="F49" s="207"/>
      <c r="G49" s="27"/>
      <c r="H49" s="28"/>
      <c r="I49" s="32"/>
      <c r="J49" s="35"/>
      <c r="K49" s="40"/>
      <c r="L49" s="83"/>
      <c r="M49" s="89"/>
      <c r="N49">
        <f>LEFT(K49,3)</f>
      </c>
      <c r="O49">
        <f>IF(N49="",0,IF(N49="埼玉県",0,1))</f>
        <v>0</v>
      </c>
      <c r="P49">
        <f>MID(K49,4,2)</f>
      </c>
      <c r="Q49">
        <f aca="true" t="shared" si="32" ref="Q49:Q68">IF(P49="さい",MID(K49,4,7),P49)</f>
      </c>
      <c r="R49" t="e">
        <f>IF(#REF!="","",LEFT(#REF!,7))</f>
        <v>#REF!</v>
      </c>
      <c r="S49" t="e">
        <f>IF(R49="","",VLOOKUP(#REF!,#REF!,2))</f>
        <v>#REF!</v>
      </c>
      <c r="T49" t="e">
        <f>IF(S49="さい",0,IF(P49=S49,0,1))</f>
        <v>#REF!</v>
      </c>
      <c r="U49" t="e">
        <f>IF(R49="さいたま市浦和","さいたま市浦和","")</f>
        <v>#REF!</v>
      </c>
      <c r="V49" t="e">
        <f>IF(R49="さいたま市浦和","さいたま市南区","")</f>
        <v>#REF!</v>
      </c>
      <c r="W49" t="e">
        <f>IF(R49="さいたま市浦和","さいたま市緑区","")</f>
        <v>#REF!</v>
      </c>
      <c r="X49" t="e">
        <f>IF(R49="さいたま市浦和","さいたま市桜区","")</f>
        <v>#REF!</v>
      </c>
      <c r="Y49" t="e">
        <f>IF(R49="さいたま市浦和",IF(Q49=U49,0,IF(Q49=V49,0,IF(Q49=W49,0,IF(Q49=X49,0,1)))),0)</f>
        <v>#REF!</v>
      </c>
      <c r="Z49" t="e">
        <f>IF(R49="さいたま市大宮","さいたま市大宮","")</f>
        <v>#REF!</v>
      </c>
      <c r="AA49" t="e">
        <f>IF(R49="さいたま市大宮","さいたま市北区","")</f>
        <v>#REF!</v>
      </c>
      <c r="AB49" t="e">
        <f>IF(R49="さいたま市大宮","さいたま市西区","")</f>
        <v>#REF!</v>
      </c>
      <c r="AC49" t="e">
        <f>IF(R49="さいたま市大宮","さいたま市見沼","")</f>
        <v>#REF!</v>
      </c>
      <c r="AD49" t="e">
        <f>IF(R49="さいたま市大宮",IF(Q49=Z49,0,IF(Q49=AA49,0,IF(Q49=AB49,0,IF(Q49=AC49,0,1)))),0)</f>
        <v>#REF!</v>
      </c>
      <c r="AE49" t="e">
        <f>IF(R49="さいたま市与野","さいたま市中央","")</f>
        <v>#REF!</v>
      </c>
      <c r="AF49" s="86"/>
    </row>
    <row r="50" spans="1:32" ht="21.75" customHeight="1">
      <c r="A50" s="30">
        <v>42</v>
      </c>
      <c r="B50" s="36"/>
      <c r="C50" s="178"/>
      <c r="D50" s="179"/>
      <c r="E50" s="180"/>
      <c r="F50" s="181"/>
      <c r="G50" s="27"/>
      <c r="H50" s="28"/>
      <c r="I50" s="32"/>
      <c r="J50" s="35"/>
      <c r="K50" s="41"/>
      <c r="L50" s="84"/>
      <c r="M50" s="14"/>
      <c r="N50">
        <f aca="true" t="shared" si="33" ref="N50:N68">LEFT(K50,3)</f>
      </c>
      <c r="O50">
        <f aca="true" t="shared" si="34" ref="O50:O68">IF(N50="",0,IF(N50="埼玉県",0,1))</f>
        <v>0</v>
      </c>
      <c r="P50">
        <f aca="true" t="shared" si="35" ref="P50:P68">MID(K50,4,2)</f>
      </c>
      <c r="Q50">
        <f t="shared" si="32"/>
      </c>
      <c r="R50" t="e">
        <f>IF(#REF!="","",LEFT(#REF!,7))</f>
        <v>#REF!</v>
      </c>
      <c r="S50" t="e">
        <f>IF(R50="","",VLOOKUP(#REF!,#REF!,2))</f>
        <v>#REF!</v>
      </c>
      <c r="T50" t="e">
        <f aca="true" t="shared" si="36" ref="T50:T68">IF(S50="さい",0,IF(P50=S50,0,1))</f>
        <v>#REF!</v>
      </c>
      <c r="U50" t="e">
        <f aca="true" t="shared" si="37" ref="U50:U68">IF(R50="さいたま市浦和","さいたま市浦和","")</f>
        <v>#REF!</v>
      </c>
      <c r="V50" t="e">
        <f aca="true" t="shared" si="38" ref="V50:V68">IF(R50="さいたま市浦和","さいたま市南区","")</f>
        <v>#REF!</v>
      </c>
      <c r="W50" t="e">
        <f aca="true" t="shared" si="39" ref="W50:W68">IF(R50="さいたま市浦和","さいたま市緑区","")</f>
        <v>#REF!</v>
      </c>
      <c r="X50" t="e">
        <f aca="true" t="shared" si="40" ref="X50:X68">IF(R50="さいたま市浦和","さいたま市桜区","")</f>
        <v>#REF!</v>
      </c>
      <c r="Y50" t="e">
        <f aca="true" t="shared" si="41" ref="Y50:Y68">IF(R50="さいたま市浦和",IF(Q50=U50,0,IF(Q50=V50,0,IF(Q50=W50,0,IF(Q50=X50,0,1)))),0)</f>
        <v>#REF!</v>
      </c>
      <c r="Z50" t="e">
        <f aca="true" t="shared" si="42" ref="Z50:Z68">IF(R50="さいたま市大宮","さいたま市大宮","")</f>
        <v>#REF!</v>
      </c>
      <c r="AA50" t="e">
        <f aca="true" t="shared" si="43" ref="AA50:AA68">IF(R50="さいたま市大宮","さいたま市北区","")</f>
        <v>#REF!</v>
      </c>
      <c r="AB50" t="e">
        <f aca="true" t="shared" si="44" ref="AB50:AB68">IF(R50="さいたま市大宮","さいたま市西区","")</f>
        <v>#REF!</v>
      </c>
      <c r="AC50" t="e">
        <f aca="true" t="shared" si="45" ref="AC50:AC68">IF(R50="さいたま市大宮","さいたま市見沼","")</f>
        <v>#REF!</v>
      </c>
      <c r="AD50" t="e">
        <f aca="true" t="shared" si="46" ref="AD50:AD68">IF(R50="さいたま市大宮",IF(Q50=Z50,0,IF(Q50=AA50,0,IF(Q50=AB50,0,IF(Q50=AC50,0,1)))),0)</f>
        <v>#REF!</v>
      </c>
      <c r="AE50" t="e">
        <f aca="true" t="shared" si="47" ref="AE50:AE68">IF(R50="さいたま市与野","さいたま市中央","")</f>
        <v>#REF!</v>
      </c>
      <c r="AF50" s="87"/>
    </row>
    <row r="51" spans="1:32" ht="21.75" customHeight="1">
      <c r="A51" s="30">
        <v>43</v>
      </c>
      <c r="B51" s="36"/>
      <c r="C51" s="178"/>
      <c r="D51" s="179"/>
      <c r="E51" s="180"/>
      <c r="F51" s="181"/>
      <c r="G51" s="27"/>
      <c r="H51" s="28"/>
      <c r="I51" s="32"/>
      <c r="J51" s="35"/>
      <c r="K51" s="41"/>
      <c r="L51" s="84"/>
      <c r="M51" s="14"/>
      <c r="N51">
        <f t="shared" si="33"/>
      </c>
      <c r="O51">
        <f t="shared" si="34"/>
        <v>0</v>
      </c>
      <c r="P51">
        <f t="shared" si="35"/>
      </c>
      <c r="Q51">
        <f t="shared" si="32"/>
      </c>
      <c r="R51" t="e">
        <f>IF(#REF!="","",LEFT(#REF!,7))</f>
        <v>#REF!</v>
      </c>
      <c r="S51" t="e">
        <f>IF(R51="","",VLOOKUP(#REF!,#REF!,2))</f>
        <v>#REF!</v>
      </c>
      <c r="T51" t="e">
        <f t="shared" si="36"/>
        <v>#REF!</v>
      </c>
      <c r="U51" t="e">
        <f t="shared" si="37"/>
        <v>#REF!</v>
      </c>
      <c r="V51" t="e">
        <f t="shared" si="38"/>
        <v>#REF!</v>
      </c>
      <c r="W51" t="e">
        <f t="shared" si="39"/>
        <v>#REF!</v>
      </c>
      <c r="X51" t="e">
        <f t="shared" si="40"/>
        <v>#REF!</v>
      </c>
      <c r="Y51" t="e">
        <f t="shared" si="41"/>
        <v>#REF!</v>
      </c>
      <c r="Z51" t="e">
        <f t="shared" si="42"/>
        <v>#REF!</v>
      </c>
      <c r="AA51" t="e">
        <f t="shared" si="43"/>
        <v>#REF!</v>
      </c>
      <c r="AB51" t="e">
        <f t="shared" si="44"/>
        <v>#REF!</v>
      </c>
      <c r="AC51" t="e">
        <f t="shared" si="45"/>
        <v>#REF!</v>
      </c>
      <c r="AD51" t="e">
        <f t="shared" si="46"/>
        <v>#REF!</v>
      </c>
      <c r="AE51" t="e">
        <f t="shared" si="47"/>
        <v>#REF!</v>
      </c>
      <c r="AF51" s="87"/>
    </row>
    <row r="52" spans="1:32" ht="21.75" customHeight="1">
      <c r="A52" s="30">
        <v>44</v>
      </c>
      <c r="B52" s="36"/>
      <c r="C52" s="178"/>
      <c r="D52" s="179"/>
      <c r="E52" s="180"/>
      <c r="F52" s="181"/>
      <c r="G52" s="27"/>
      <c r="H52" s="28"/>
      <c r="I52" s="32"/>
      <c r="J52" s="35"/>
      <c r="K52" s="41"/>
      <c r="L52" s="84"/>
      <c r="M52" s="14"/>
      <c r="N52">
        <f t="shared" si="33"/>
      </c>
      <c r="O52">
        <f t="shared" si="34"/>
        <v>0</v>
      </c>
      <c r="P52">
        <f t="shared" si="35"/>
      </c>
      <c r="Q52">
        <f t="shared" si="32"/>
      </c>
      <c r="R52" t="e">
        <f>IF(#REF!="","",LEFT(#REF!,7))</f>
        <v>#REF!</v>
      </c>
      <c r="S52" t="e">
        <f>IF(R52="","",VLOOKUP(#REF!,#REF!,2))</f>
        <v>#REF!</v>
      </c>
      <c r="T52" t="e">
        <f t="shared" si="36"/>
        <v>#REF!</v>
      </c>
      <c r="U52" t="e">
        <f t="shared" si="37"/>
        <v>#REF!</v>
      </c>
      <c r="V52" t="e">
        <f t="shared" si="38"/>
        <v>#REF!</v>
      </c>
      <c r="W52" t="e">
        <f t="shared" si="39"/>
        <v>#REF!</v>
      </c>
      <c r="X52" t="e">
        <f t="shared" si="40"/>
        <v>#REF!</v>
      </c>
      <c r="Y52" t="e">
        <f t="shared" si="41"/>
        <v>#REF!</v>
      </c>
      <c r="Z52" t="e">
        <f t="shared" si="42"/>
        <v>#REF!</v>
      </c>
      <c r="AA52" t="e">
        <f t="shared" si="43"/>
        <v>#REF!</v>
      </c>
      <c r="AB52" t="e">
        <f t="shared" si="44"/>
        <v>#REF!</v>
      </c>
      <c r="AC52" t="e">
        <f t="shared" si="45"/>
        <v>#REF!</v>
      </c>
      <c r="AD52" t="e">
        <f t="shared" si="46"/>
        <v>#REF!</v>
      </c>
      <c r="AE52" t="e">
        <f t="shared" si="47"/>
        <v>#REF!</v>
      </c>
      <c r="AF52" s="87"/>
    </row>
    <row r="53" spans="1:32" ht="21.75" customHeight="1">
      <c r="A53" s="30">
        <v>45</v>
      </c>
      <c r="B53" s="36"/>
      <c r="C53" s="178"/>
      <c r="D53" s="179"/>
      <c r="E53" s="180"/>
      <c r="F53" s="181"/>
      <c r="G53" s="27"/>
      <c r="H53" s="28"/>
      <c r="I53" s="32"/>
      <c r="J53" s="35"/>
      <c r="K53" s="41"/>
      <c r="L53" s="84"/>
      <c r="M53" s="14"/>
      <c r="N53">
        <f t="shared" si="33"/>
      </c>
      <c r="O53">
        <f t="shared" si="34"/>
        <v>0</v>
      </c>
      <c r="P53">
        <f t="shared" si="35"/>
      </c>
      <c r="Q53">
        <f t="shared" si="32"/>
      </c>
      <c r="R53" t="e">
        <f>IF(#REF!="","",LEFT(#REF!,7))</f>
        <v>#REF!</v>
      </c>
      <c r="S53" t="e">
        <f>IF(R53="","",VLOOKUP(#REF!,#REF!,2))</f>
        <v>#REF!</v>
      </c>
      <c r="T53" t="e">
        <f t="shared" si="36"/>
        <v>#REF!</v>
      </c>
      <c r="U53" t="e">
        <f t="shared" si="37"/>
        <v>#REF!</v>
      </c>
      <c r="V53" t="e">
        <f t="shared" si="38"/>
        <v>#REF!</v>
      </c>
      <c r="W53" t="e">
        <f t="shared" si="39"/>
        <v>#REF!</v>
      </c>
      <c r="X53" t="e">
        <f t="shared" si="40"/>
        <v>#REF!</v>
      </c>
      <c r="Y53" t="e">
        <f t="shared" si="41"/>
        <v>#REF!</v>
      </c>
      <c r="Z53" t="e">
        <f t="shared" si="42"/>
        <v>#REF!</v>
      </c>
      <c r="AA53" t="e">
        <f t="shared" si="43"/>
        <v>#REF!</v>
      </c>
      <c r="AB53" t="e">
        <f t="shared" si="44"/>
        <v>#REF!</v>
      </c>
      <c r="AC53" t="e">
        <f t="shared" si="45"/>
        <v>#REF!</v>
      </c>
      <c r="AD53" t="e">
        <f t="shared" si="46"/>
        <v>#REF!</v>
      </c>
      <c r="AE53" t="e">
        <f t="shared" si="47"/>
        <v>#REF!</v>
      </c>
      <c r="AF53" s="87"/>
    </row>
    <row r="54" spans="1:32" ht="21.75" customHeight="1">
      <c r="A54" s="113">
        <v>46</v>
      </c>
      <c r="B54" s="138"/>
      <c r="C54" s="212"/>
      <c r="D54" s="213"/>
      <c r="E54" s="182"/>
      <c r="F54" s="183"/>
      <c r="G54" s="139"/>
      <c r="H54" s="116"/>
      <c r="I54" s="140"/>
      <c r="J54" s="43"/>
      <c r="K54" s="44"/>
      <c r="L54" s="119"/>
      <c r="M54" s="120"/>
      <c r="N54">
        <f t="shared" si="33"/>
      </c>
      <c r="O54">
        <f t="shared" si="34"/>
        <v>0</v>
      </c>
      <c r="P54">
        <f t="shared" si="35"/>
      </c>
      <c r="Q54">
        <f t="shared" si="32"/>
      </c>
      <c r="R54" t="e">
        <f>IF(#REF!="","",LEFT(#REF!,7))</f>
        <v>#REF!</v>
      </c>
      <c r="S54" t="e">
        <f>IF(R54="","",VLOOKUP(#REF!,#REF!,2))</f>
        <v>#REF!</v>
      </c>
      <c r="T54" t="e">
        <f t="shared" si="36"/>
        <v>#REF!</v>
      </c>
      <c r="U54" t="e">
        <f t="shared" si="37"/>
        <v>#REF!</v>
      </c>
      <c r="V54" t="e">
        <f t="shared" si="38"/>
        <v>#REF!</v>
      </c>
      <c r="W54" t="e">
        <f t="shared" si="39"/>
        <v>#REF!</v>
      </c>
      <c r="X54" t="e">
        <f t="shared" si="40"/>
        <v>#REF!</v>
      </c>
      <c r="Y54" t="e">
        <f t="shared" si="41"/>
        <v>#REF!</v>
      </c>
      <c r="Z54" t="e">
        <f t="shared" si="42"/>
        <v>#REF!</v>
      </c>
      <c r="AA54" t="e">
        <f t="shared" si="43"/>
        <v>#REF!</v>
      </c>
      <c r="AB54" t="e">
        <f t="shared" si="44"/>
        <v>#REF!</v>
      </c>
      <c r="AC54" t="e">
        <f t="shared" si="45"/>
        <v>#REF!</v>
      </c>
      <c r="AD54" t="e">
        <f t="shared" si="46"/>
        <v>#REF!</v>
      </c>
      <c r="AE54" t="e">
        <f t="shared" si="47"/>
        <v>#REF!</v>
      </c>
      <c r="AF54" s="121"/>
    </row>
    <row r="55" spans="1:32" ht="21.75" customHeight="1">
      <c r="A55" s="122">
        <v>47</v>
      </c>
      <c r="B55" s="122"/>
      <c r="C55" s="210"/>
      <c r="D55" s="210"/>
      <c r="E55" s="211"/>
      <c r="F55" s="211"/>
      <c r="G55" s="123"/>
      <c r="H55" s="124"/>
      <c r="I55" s="125"/>
      <c r="J55" s="126"/>
      <c r="K55" s="41"/>
      <c r="L55" s="141"/>
      <c r="M55" s="14"/>
      <c r="N55" s="14">
        <f t="shared" si="33"/>
      </c>
      <c r="O55" s="14">
        <f t="shared" si="34"/>
        <v>0</v>
      </c>
      <c r="P55" s="14">
        <f t="shared" si="35"/>
      </c>
      <c r="Q55" s="14">
        <f t="shared" si="32"/>
      </c>
      <c r="R55" s="14" t="e">
        <f>IF(#REF!="","",LEFT(#REF!,7))</f>
        <v>#REF!</v>
      </c>
      <c r="S55" s="14" t="e">
        <f>IF(R55="","",VLOOKUP(#REF!,#REF!,2))</f>
        <v>#REF!</v>
      </c>
      <c r="T55" s="14" t="e">
        <f t="shared" si="36"/>
        <v>#REF!</v>
      </c>
      <c r="U55" s="14" t="e">
        <f t="shared" si="37"/>
        <v>#REF!</v>
      </c>
      <c r="V55" s="14" t="e">
        <f t="shared" si="38"/>
        <v>#REF!</v>
      </c>
      <c r="W55" s="14" t="e">
        <f t="shared" si="39"/>
        <v>#REF!</v>
      </c>
      <c r="X55" s="14" t="e">
        <f t="shared" si="40"/>
        <v>#REF!</v>
      </c>
      <c r="Y55" s="14" t="e">
        <f t="shared" si="41"/>
        <v>#REF!</v>
      </c>
      <c r="Z55" s="14" t="e">
        <f t="shared" si="42"/>
        <v>#REF!</v>
      </c>
      <c r="AA55" s="14" t="e">
        <f t="shared" si="43"/>
        <v>#REF!</v>
      </c>
      <c r="AB55" s="14" t="e">
        <f t="shared" si="44"/>
        <v>#REF!</v>
      </c>
      <c r="AC55" s="14" t="e">
        <f t="shared" si="45"/>
        <v>#REF!</v>
      </c>
      <c r="AD55" s="14" t="e">
        <f t="shared" si="46"/>
        <v>#REF!</v>
      </c>
      <c r="AE55" s="14" t="e">
        <f t="shared" si="47"/>
        <v>#REF!</v>
      </c>
      <c r="AF55" s="14"/>
    </row>
    <row r="56" spans="1:32" ht="21.75" customHeight="1">
      <c r="A56" s="122">
        <v>48</v>
      </c>
      <c r="B56" s="122"/>
      <c r="C56" s="210"/>
      <c r="D56" s="210"/>
      <c r="E56" s="211"/>
      <c r="F56" s="211"/>
      <c r="G56" s="123"/>
      <c r="H56" s="124"/>
      <c r="I56" s="125"/>
      <c r="J56" s="126"/>
      <c r="K56" s="41"/>
      <c r="L56" s="141"/>
      <c r="M56" s="14"/>
      <c r="N56" s="14">
        <f t="shared" si="33"/>
      </c>
      <c r="O56" s="14">
        <f t="shared" si="34"/>
        <v>0</v>
      </c>
      <c r="P56" s="14">
        <f t="shared" si="35"/>
      </c>
      <c r="Q56" s="14">
        <f t="shared" si="32"/>
      </c>
      <c r="R56" s="14" t="e">
        <f>IF(#REF!="","",LEFT(#REF!,7))</f>
        <v>#REF!</v>
      </c>
      <c r="S56" s="14" t="e">
        <f>IF(R56="","",VLOOKUP(#REF!,#REF!,2))</f>
        <v>#REF!</v>
      </c>
      <c r="T56" s="14" t="e">
        <f t="shared" si="36"/>
        <v>#REF!</v>
      </c>
      <c r="U56" s="14" t="e">
        <f t="shared" si="37"/>
        <v>#REF!</v>
      </c>
      <c r="V56" s="14" t="e">
        <f t="shared" si="38"/>
        <v>#REF!</v>
      </c>
      <c r="W56" s="14" t="e">
        <f t="shared" si="39"/>
        <v>#REF!</v>
      </c>
      <c r="X56" s="14" t="e">
        <f t="shared" si="40"/>
        <v>#REF!</v>
      </c>
      <c r="Y56" s="14" t="e">
        <f t="shared" si="41"/>
        <v>#REF!</v>
      </c>
      <c r="Z56" s="14" t="e">
        <f t="shared" si="42"/>
        <v>#REF!</v>
      </c>
      <c r="AA56" s="14" t="e">
        <f t="shared" si="43"/>
        <v>#REF!</v>
      </c>
      <c r="AB56" s="14" t="e">
        <f t="shared" si="44"/>
        <v>#REF!</v>
      </c>
      <c r="AC56" s="14" t="e">
        <f t="shared" si="45"/>
        <v>#REF!</v>
      </c>
      <c r="AD56" s="14" t="e">
        <f t="shared" si="46"/>
        <v>#REF!</v>
      </c>
      <c r="AE56" s="14" t="e">
        <f t="shared" si="47"/>
        <v>#REF!</v>
      </c>
      <c r="AF56" s="14"/>
    </row>
    <row r="57" spans="1:32" ht="21.75" customHeight="1">
      <c r="A57" s="29">
        <v>49</v>
      </c>
      <c r="B57" s="36"/>
      <c r="C57" s="214"/>
      <c r="D57" s="215"/>
      <c r="E57" s="206"/>
      <c r="F57" s="207"/>
      <c r="G57" s="27"/>
      <c r="H57" s="28"/>
      <c r="I57" s="32"/>
      <c r="J57" s="35"/>
      <c r="K57" s="40"/>
      <c r="L57" s="83"/>
      <c r="M57" s="89"/>
      <c r="N57">
        <f t="shared" si="33"/>
      </c>
      <c r="O57">
        <f t="shared" si="34"/>
        <v>0</v>
      </c>
      <c r="P57">
        <f t="shared" si="35"/>
      </c>
      <c r="Q57">
        <f t="shared" si="32"/>
      </c>
      <c r="R57" t="e">
        <f>IF(#REF!="","",LEFT(#REF!,7))</f>
        <v>#REF!</v>
      </c>
      <c r="S57" t="e">
        <f>IF(R57="","",VLOOKUP(#REF!,#REF!,2))</f>
        <v>#REF!</v>
      </c>
      <c r="T57" t="e">
        <f t="shared" si="36"/>
        <v>#REF!</v>
      </c>
      <c r="U57" t="e">
        <f t="shared" si="37"/>
        <v>#REF!</v>
      </c>
      <c r="V57" t="e">
        <f t="shared" si="38"/>
        <v>#REF!</v>
      </c>
      <c r="W57" t="e">
        <f t="shared" si="39"/>
        <v>#REF!</v>
      </c>
      <c r="X57" t="e">
        <f t="shared" si="40"/>
        <v>#REF!</v>
      </c>
      <c r="Y57" t="e">
        <f t="shared" si="41"/>
        <v>#REF!</v>
      </c>
      <c r="Z57" t="e">
        <f t="shared" si="42"/>
        <v>#REF!</v>
      </c>
      <c r="AA57" t="e">
        <f t="shared" si="43"/>
        <v>#REF!</v>
      </c>
      <c r="AB57" t="e">
        <f t="shared" si="44"/>
        <v>#REF!</v>
      </c>
      <c r="AC57" t="e">
        <f t="shared" si="45"/>
        <v>#REF!</v>
      </c>
      <c r="AD57" t="e">
        <f t="shared" si="46"/>
        <v>#REF!</v>
      </c>
      <c r="AE57" t="e">
        <f t="shared" si="47"/>
        <v>#REF!</v>
      </c>
      <c r="AF57" s="86"/>
    </row>
    <row r="58" spans="1:32" ht="21.75" customHeight="1">
      <c r="A58" s="30">
        <v>50</v>
      </c>
      <c r="B58" s="36"/>
      <c r="C58" s="178"/>
      <c r="D58" s="179"/>
      <c r="E58" s="180"/>
      <c r="F58" s="181"/>
      <c r="G58" s="27"/>
      <c r="H58" s="28"/>
      <c r="I58" s="32"/>
      <c r="J58" s="35"/>
      <c r="K58" s="41"/>
      <c r="L58" s="84"/>
      <c r="M58" s="14"/>
      <c r="N58">
        <f t="shared" si="33"/>
      </c>
      <c r="O58">
        <f t="shared" si="34"/>
        <v>0</v>
      </c>
      <c r="P58">
        <f t="shared" si="35"/>
      </c>
      <c r="Q58">
        <f t="shared" si="32"/>
      </c>
      <c r="R58" t="e">
        <f>IF(#REF!="","",LEFT(#REF!,7))</f>
        <v>#REF!</v>
      </c>
      <c r="S58" t="e">
        <f>IF(R58="","",VLOOKUP(#REF!,#REF!,2))</f>
        <v>#REF!</v>
      </c>
      <c r="T58" t="e">
        <f t="shared" si="36"/>
        <v>#REF!</v>
      </c>
      <c r="U58" t="e">
        <f t="shared" si="37"/>
        <v>#REF!</v>
      </c>
      <c r="V58" t="e">
        <f t="shared" si="38"/>
        <v>#REF!</v>
      </c>
      <c r="W58" t="e">
        <f t="shared" si="39"/>
        <v>#REF!</v>
      </c>
      <c r="X58" t="e">
        <f t="shared" si="40"/>
        <v>#REF!</v>
      </c>
      <c r="Y58" t="e">
        <f t="shared" si="41"/>
        <v>#REF!</v>
      </c>
      <c r="Z58" t="e">
        <f t="shared" si="42"/>
        <v>#REF!</v>
      </c>
      <c r="AA58" t="e">
        <f t="shared" si="43"/>
        <v>#REF!</v>
      </c>
      <c r="AB58" t="e">
        <f t="shared" si="44"/>
        <v>#REF!</v>
      </c>
      <c r="AC58" t="e">
        <f t="shared" si="45"/>
        <v>#REF!</v>
      </c>
      <c r="AD58" t="e">
        <f t="shared" si="46"/>
        <v>#REF!</v>
      </c>
      <c r="AE58" t="e">
        <f t="shared" si="47"/>
        <v>#REF!</v>
      </c>
      <c r="AF58" s="87"/>
    </row>
    <row r="59" spans="1:32" ht="21.75" customHeight="1">
      <c r="A59" s="30">
        <v>51</v>
      </c>
      <c r="B59" s="36"/>
      <c r="C59" s="178"/>
      <c r="D59" s="179"/>
      <c r="E59" s="180"/>
      <c r="F59" s="181"/>
      <c r="G59" s="27"/>
      <c r="H59" s="28"/>
      <c r="I59" s="32"/>
      <c r="J59" s="35"/>
      <c r="K59" s="41"/>
      <c r="L59" s="84"/>
      <c r="M59" s="14"/>
      <c r="N59">
        <f t="shared" si="33"/>
      </c>
      <c r="O59">
        <f t="shared" si="34"/>
        <v>0</v>
      </c>
      <c r="P59">
        <f t="shared" si="35"/>
      </c>
      <c r="Q59">
        <f t="shared" si="32"/>
      </c>
      <c r="R59" t="e">
        <f>IF(#REF!="","",LEFT(#REF!,7))</f>
        <v>#REF!</v>
      </c>
      <c r="S59" t="e">
        <f>IF(R59="","",VLOOKUP(#REF!,#REF!,2))</f>
        <v>#REF!</v>
      </c>
      <c r="T59" t="e">
        <f t="shared" si="36"/>
        <v>#REF!</v>
      </c>
      <c r="U59" t="e">
        <f t="shared" si="37"/>
        <v>#REF!</v>
      </c>
      <c r="V59" t="e">
        <f t="shared" si="38"/>
        <v>#REF!</v>
      </c>
      <c r="W59" t="e">
        <f t="shared" si="39"/>
        <v>#REF!</v>
      </c>
      <c r="X59" t="e">
        <f t="shared" si="40"/>
        <v>#REF!</v>
      </c>
      <c r="Y59" t="e">
        <f t="shared" si="41"/>
        <v>#REF!</v>
      </c>
      <c r="Z59" t="e">
        <f t="shared" si="42"/>
        <v>#REF!</v>
      </c>
      <c r="AA59" t="e">
        <f t="shared" si="43"/>
        <v>#REF!</v>
      </c>
      <c r="AB59" t="e">
        <f t="shared" si="44"/>
        <v>#REF!</v>
      </c>
      <c r="AC59" t="e">
        <f t="shared" si="45"/>
        <v>#REF!</v>
      </c>
      <c r="AD59" t="e">
        <f t="shared" si="46"/>
        <v>#REF!</v>
      </c>
      <c r="AE59" t="e">
        <f t="shared" si="47"/>
        <v>#REF!</v>
      </c>
      <c r="AF59" s="87"/>
    </row>
    <row r="60" spans="1:32" ht="21.75" customHeight="1">
      <c r="A60" s="30">
        <v>52</v>
      </c>
      <c r="B60" s="36"/>
      <c r="C60" s="178"/>
      <c r="D60" s="179"/>
      <c r="E60" s="180"/>
      <c r="F60" s="181"/>
      <c r="G60" s="27"/>
      <c r="H60" s="28"/>
      <c r="I60" s="32"/>
      <c r="J60" s="35"/>
      <c r="K60" s="41"/>
      <c r="L60" s="84"/>
      <c r="M60" s="14"/>
      <c r="N60">
        <f t="shared" si="33"/>
      </c>
      <c r="O60">
        <f t="shared" si="34"/>
        <v>0</v>
      </c>
      <c r="P60">
        <f t="shared" si="35"/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t="shared" si="36"/>
        <v>#REF!</v>
      </c>
      <c r="U60" t="e">
        <f t="shared" si="37"/>
        <v>#REF!</v>
      </c>
      <c r="V60" t="e">
        <f t="shared" si="38"/>
        <v>#REF!</v>
      </c>
      <c r="W60" t="e">
        <f t="shared" si="39"/>
        <v>#REF!</v>
      </c>
      <c r="X60" t="e">
        <f t="shared" si="40"/>
        <v>#REF!</v>
      </c>
      <c r="Y60" t="e">
        <f t="shared" si="41"/>
        <v>#REF!</v>
      </c>
      <c r="Z60" t="e">
        <f t="shared" si="42"/>
        <v>#REF!</v>
      </c>
      <c r="AA60" t="e">
        <f t="shared" si="43"/>
        <v>#REF!</v>
      </c>
      <c r="AB60" t="e">
        <f t="shared" si="44"/>
        <v>#REF!</v>
      </c>
      <c r="AC60" t="e">
        <f t="shared" si="45"/>
        <v>#REF!</v>
      </c>
      <c r="AD60" t="e">
        <f t="shared" si="46"/>
        <v>#REF!</v>
      </c>
      <c r="AE60" t="e">
        <f t="shared" si="47"/>
        <v>#REF!</v>
      </c>
      <c r="AF60" s="87"/>
    </row>
    <row r="61" spans="1:32" ht="21.75" customHeight="1">
      <c r="A61" s="30">
        <v>53</v>
      </c>
      <c r="B61" s="36"/>
      <c r="C61" s="178"/>
      <c r="D61" s="179"/>
      <c r="E61" s="180"/>
      <c r="F61" s="181"/>
      <c r="G61" s="27"/>
      <c r="H61" s="28"/>
      <c r="I61" s="32"/>
      <c r="J61" s="35"/>
      <c r="K61" s="41"/>
      <c r="L61" s="84"/>
      <c r="M61" s="14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87"/>
    </row>
    <row r="62" spans="1:32" ht="21.75" customHeight="1">
      <c r="A62" s="30">
        <v>54</v>
      </c>
      <c r="B62" s="36"/>
      <c r="C62" s="178"/>
      <c r="D62" s="179"/>
      <c r="E62" s="180"/>
      <c r="F62" s="181"/>
      <c r="G62" s="27"/>
      <c r="H62" s="28"/>
      <c r="I62" s="32"/>
      <c r="J62" s="35"/>
      <c r="K62" s="41"/>
      <c r="L62" s="84"/>
      <c r="M62" s="14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87"/>
    </row>
    <row r="63" spans="1:32" ht="21.75" customHeight="1">
      <c r="A63" s="30">
        <v>55</v>
      </c>
      <c r="B63" s="36"/>
      <c r="C63" s="178"/>
      <c r="D63" s="179"/>
      <c r="E63" s="180"/>
      <c r="F63" s="181"/>
      <c r="G63" s="27"/>
      <c r="H63" s="28"/>
      <c r="I63" s="32"/>
      <c r="J63" s="35"/>
      <c r="K63" s="41"/>
      <c r="L63" s="84"/>
      <c r="M63" s="14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87"/>
    </row>
    <row r="64" spans="1:32" ht="21.75" customHeight="1">
      <c r="A64" s="30">
        <v>56</v>
      </c>
      <c r="B64" s="36"/>
      <c r="C64" s="178"/>
      <c r="D64" s="179"/>
      <c r="E64" s="180"/>
      <c r="F64" s="181"/>
      <c r="G64" s="27"/>
      <c r="H64" s="28"/>
      <c r="I64" s="32"/>
      <c r="J64" s="35"/>
      <c r="K64" s="41"/>
      <c r="L64" s="84"/>
      <c r="M64" s="14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87"/>
    </row>
    <row r="65" spans="1:32" ht="21.75" customHeight="1">
      <c r="A65" s="30">
        <v>57</v>
      </c>
      <c r="B65" s="36"/>
      <c r="C65" s="178"/>
      <c r="D65" s="179"/>
      <c r="E65" s="180"/>
      <c r="F65" s="181"/>
      <c r="G65" s="27"/>
      <c r="H65" s="28"/>
      <c r="I65" s="32"/>
      <c r="J65" s="35"/>
      <c r="K65" s="41"/>
      <c r="L65" s="84"/>
      <c r="M65" s="14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87"/>
    </row>
    <row r="66" spans="1:32" ht="21.75" customHeight="1">
      <c r="A66" s="30">
        <v>58</v>
      </c>
      <c r="B66" s="36"/>
      <c r="C66" s="178"/>
      <c r="D66" s="179"/>
      <c r="E66" s="180"/>
      <c r="F66" s="181"/>
      <c r="G66" s="27"/>
      <c r="H66" s="28"/>
      <c r="I66" s="32"/>
      <c r="J66" s="35"/>
      <c r="K66" s="41"/>
      <c r="L66" s="84"/>
      <c r="M66" s="14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87"/>
    </row>
    <row r="67" spans="1:32" ht="21.75" customHeight="1">
      <c r="A67" s="30">
        <v>59</v>
      </c>
      <c r="B67" s="36"/>
      <c r="C67" s="178"/>
      <c r="D67" s="179"/>
      <c r="E67" s="180"/>
      <c r="F67" s="181"/>
      <c r="G67" s="27"/>
      <c r="H67" s="28"/>
      <c r="I67" s="32"/>
      <c r="J67" s="43"/>
      <c r="K67" s="44"/>
      <c r="L67" s="84"/>
      <c r="M67" s="14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87"/>
    </row>
    <row r="68" spans="1:32" ht="21.75" customHeight="1" thickBot="1">
      <c r="A68" s="31">
        <v>60</v>
      </c>
      <c r="B68" s="37"/>
      <c r="C68" s="216"/>
      <c r="D68" s="217"/>
      <c r="E68" s="218"/>
      <c r="F68" s="219"/>
      <c r="G68" s="26"/>
      <c r="H68" s="46"/>
      <c r="I68" s="33"/>
      <c r="J68" s="34"/>
      <c r="K68" s="42"/>
      <c r="L68" s="85"/>
      <c r="M68" s="90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88"/>
    </row>
    <row r="69" spans="1:32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</sheetData>
  <sheetProtection/>
  <mergeCells count="138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AF7:AF8"/>
    <mergeCell ref="C9:D9"/>
    <mergeCell ref="C10:D10"/>
    <mergeCell ref="C11:D11"/>
    <mergeCell ref="E10:F10"/>
    <mergeCell ref="E11:F11"/>
    <mergeCell ref="L7:L8"/>
    <mergeCell ref="M7:M8"/>
    <mergeCell ref="E23:F23"/>
    <mergeCell ref="E24:F24"/>
    <mergeCell ref="E17:F17"/>
    <mergeCell ref="E12:F12"/>
    <mergeCell ref="E13:F13"/>
    <mergeCell ref="E14:F14"/>
    <mergeCell ref="E15:F15"/>
    <mergeCell ref="A7:A8"/>
    <mergeCell ref="I7:I8"/>
    <mergeCell ref="J7:J8"/>
    <mergeCell ref="K7:K8"/>
    <mergeCell ref="E9:F9"/>
    <mergeCell ref="H7:H8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B9:C68 L9:L68 H9:J6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J85"/>
  <sheetViews>
    <sheetView zoomScaleSheetLayoutView="100" zoomScalePageLayoutView="0" workbookViewId="0" topLeftCell="A1">
      <selection activeCell="E47" sqref="E47:F47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4.50390625" style="0" customWidth="1"/>
    <col min="8" max="8" width="12.125" style="0" bestFit="1" customWidth="1"/>
    <col min="9" max="9" width="4.50390625" style="0" customWidth="1"/>
    <col min="10" max="10" width="9.625" style="0" customWidth="1"/>
    <col min="11" max="11" width="38.25390625" style="0" customWidth="1"/>
    <col min="12" max="12" width="14.25390625" style="0" customWidth="1"/>
    <col min="13" max="13" width="11.125" style="0" customWidth="1"/>
    <col min="14" max="14" width="16.50390625" style="0" hidden="1" customWidth="1"/>
    <col min="15" max="15" width="12.875" style="0" hidden="1" customWidth="1"/>
    <col min="16" max="17" width="0.12890625" style="0" hidden="1" customWidth="1"/>
    <col min="18" max="18" width="18.50390625" style="0" hidden="1" customWidth="1"/>
    <col min="19" max="19" width="19.625" style="0" hidden="1" customWidth="1"/>
    <col min="20" max="20" width="22.25390625" style="0" hidden="1" customWidth="1"/>
    <col min="21" max="21" width="23.75390625" style="0" hidden="1" customWidth="1"/>
    <col min="22" max="22" width="19.625" style="0" hidden="1" customWidth="1"/>
    <col min="23" max="23" width="16.875" style="0" hidden="1" customWidth="1"/>
    <col min="24" max="24" width="15.875" style="0" hidden="1" customWidth="1"/>
    <col min="25" max="25" width="17.625" style="0" hidden="1" customWidth="1"/>
    <col min="26" max="26" width="18.625" style="0" hidden="1" customWidth="1"/>
    <col min="27" max="27" width="17.25390625" style="0" hidden="1" customWidth="1"/>
    <col min="28" max="28" width="18.00390625" style="0" hidden="1" customWidth="1"/>
    <col min="29" max="29" width="0.12890625" style="0" hidden="1" customWidth="1"/>
    <col min="30" max="30" width="14.50390625" style="0" hidden="1" customWidth="1"/>
    <col min="31" max="31" width="14.125" style="0" hidden="1" customWidth="1"/>
    <col min="32" max="32" width="8.875" style="0" customWidth="1"/>
    <col min="33" max="33" width="10.50390625" style="0" customWidth="1"/>
    <col min="34" max="34" width="11.625" style="0" customWidth="1"/>
    <col min="35" max="35" width="18.375" style="0" customWidth="1"/>
    <col min="36" max="36" width="21.25390625" style="0" customWidth="1"/>
    <col min="37" max="37" width="18.25390625" style="0" customWidth="1"/>
    <col min="38" max="38" width="10.875" style="0" customWidth="1"/>
    <col min="39" max="39" width="7.625" style="0" customWidth="1"/>
    <col min="40" max="40" width="12.00390625" style="0" customWidth="1"/>
    <col min="41" max="41" width="12.625" style="0" customWidth="1"/>
    <col min="42" max="42" width="14.00390625" style="0" customWidth="1"/>
    <col min="43" max="43" width="13.625" style="0" customWidth="1"/>
    <col min="44" max="44" width="11.25390625" style="0" customWidth="1"/>
    <col min="45" max="45" width="16.75390625" style="0" customWidth="1"/>
    <col min="46" max="46" width="10.375" style="0" customWidth="1"/>
  </cols>
  <sheetData>
    <row r="1" ht="7.5" customHeight="1"/>
    <row r="2" ht="29.25" customHeight="1">
      <c r="B2" s="50" t="s">
        <v>63</v>
      </c>
    </row>
    <row r="3" ht="11.25" customHeight="1" thickBot="1"/>
    <row r="4" spans="2:13" ht="30" customHeight="1" thickBot="1">
      <c r="B4" s="39"/>
      <c r="C4" s="197" t="s">
        <v>25</v>
      </c>
      <c r="D4" s="199"/>
      <c r="E4" s="197"/>
      <c r="F4" s="198"/>
      <c r="G4" s="198"/>
      <c r="H4" s="198"/>
      <c r="I4" s="198"/>
      <c r="J4" s="199"/>
      <c r="K4" s="112"/>
      <c r="L4" s="195"/>
      <c r="M4" s="196"/>
    </row>
    <row r="5" spans="2:13" ht="30" customHeight="1">
      <c r="B5" s="49"/>
      <c r="C5" s="202"/>
      <c r="D5" s="202"/>
      <c r="E5" s="202"/>
      <c r="F5" s="202"/>
      <c r="G5" s="202"/>
      <c r="H5" s="202"/>
      <c r="I5" s="202"/>
      <c r="J5" s="202"/>
      <c r="K5" s="111"/>
      <c r="L5" s="195"/>
      <c r="M5" s="196"/>
    </row>
    <row r="6" ht="15" customHeight="1" thickBot="1">
      <c r="AJ6" s="38"/>
    </row>
    <row r="7" spans="1:32" ht="22.5" customHeight="1">
      <c r="A7" s="186" t="s">
        <v>2</v>
      </c>
      <c r="B7" s="190" t="s">
        <v>23</v>
      </c>
      <c r="C7" s="191"/>
      <c r="D7" s="192"/>
      <c r="E7" s="184" t="s">
        <v>27</v>
      </c>
      <c r="F7" s="188"/>
      <c r="G7" s="184" t="s">
        <v>1</v>
      </c>
      <c r="H7" s="184" t="s">
        <v>5</v>
      </c>
      <c r="I7" s="184" t="s">
        <v>24</v>
      </c>
      <c r="J7" s="184" t="s">
        <v>3</v>
      </c>
      <c r="K7" s="200" t="s">
        <v>22</v>
      </c>
      <c r="L7" s="203" t="s">
        <v>4</v>
      </c>
      <c r="M7" s="200" t="s">
        <v>51</v>
      </c>
      <c r="AF7" s="220" t="s">
        <v>41</v>
      </c>
    </row>
    <row r="8" spans="1:32" ht="22.5" customHeight="1" thickBot="1">
      <c r="A8" s="187"/>
      <c r="B8" s="48" t="s">
        <v>26</v>
      </c>
      <c r="C8" s="193" t="s">
        <v>40</v>
      </c>
      <c r="D8" s="194"/>
      <c r="E8" s="189"/>
      <c r="F8" s="189"/>
      <c r="G8" s="185"/>
      <c r="H8" s="185"/>
      <c r="I8" s="205"/>
      <c r="J8" s="185"/>
      <c r="K8" s="201"/>
      <c r="L8" s="204"/>
      <c r="M8" s="201"/>
      <c r="O8" t="s">
        <v>28</v>
      </c>
      <c r="P8" t="s">
        <v>30</v>
      </c>
      <c r="Q8" t="s">
        <v>31</v>
      </c>
      <c r="R8" t="s">
        <v>33</v>
      </c>
      <c r="S8" t="s">
        <v>32</v>
      </c>
      <c r="T8" t="s">
        <v>29</v>
      </c>
      <c r="U8" t="s">
        <v>34</v>
      </c>
      <c r="Z8" t="s">
        <v>35</v>
      </c>
      <c r="AE8" t="s">
        <v>36</v>
      </c>
      <c r="AF8" s="221"/>
    </row>
    <row r="9" spans="1:32" ht="21.75" customHeight="1">
      <c r="A9" s="29">
        <v>1</v>
      </c>
      <c r="B9" s="36"/>
      <c r="C9" s="208"/>
      <c r="D9" s="209"/>
      <c r="E9" s="206"/>
      <c r="F9" s="207"/>
      <c r="G9" s="27"/>
      <c r="H9" s="45"/>
      <c r="I9" s="32"/>
      <c r="J9" s="35"/>
      <c r="K9" s="40"/>
      <c r="L9" s="83"/>
      <c r="M9" s="89"/>
      <c r="N9">
        <f>LEFT(K9,3)</f>
      </c>
      <c r="O9">
        <f>IF(N9="",0,IF(N9="埼玉県",0,1))</f>
        <v>0</v>
      </c>
      <c r="P9">
        <f>MID(K9,4,2)</f>
      </c>
      <c r="Q9">
        <f aca="true" t="shared" si="0" ref="Q9:Q28">IF(P9="さい",MID(K9,4,7),P9)</f>
      </c>
      <c r="R9" t="e">
        <f>IF(#REF!="","",LEFT(#REF!,7))</f>
        <v>#REF!</v>
      </c>
      <c r="S9" t="e">
        <f>IF(R9="","",VLOOKUP(#REF!,#REF!,2))</f>
        <v>#REF!</v>
      </c>
      <c r="T9" t="e">
        <f>IF(S9="さい",0,IF(P9=S9,0,1))</f>
        <v>#REF!</v>
      </c>
      <c r="U9" t="e">
        <f>IF(R9="さいたま市浦和","さいたま市浦和","")</f>
        <v>#REF!</v>
      </c>
      <c r="V9" t="e">
        <f>IF(R9="さいたま市浦和","さいたま市南区","")</f>
        <v>#REF!</v>
      </c>
      <c r="W9" t="e">
        <f>IF(R9="さいたま市浦和","さいたま市緑区","")</f>
        <v>#REF!</v>
      </c>
      <c r="X9" t="e">
        <f>IF(R9="さいたま市浦和","さいたま市桜区","")</f>
        <v>#REF!</v>
      </c>
      <c r="Y9" t="e">
        <f>IF(R9="さいたま市浦和",IF(Q9=U9,0,IF(Q9=V9,0,IF(Q9=W9,0,IF(Q9=X9,0,1)))),0)</f>
        <v>#REF!</v>
      </c>
      <c r="Z9" t="e">
        <f>IF(R9="さいたま市大宮","さいたま市大宮","")</f>
        <v>#REF!</v>
      </c>
      <c r="AA9" t="e">
        <f>IF(R9="さいたま市大宮","さいたま市北区","")</f>
        <v>#REF!</v>
      </c>
      <c r="AB9" t="e">
        <f>IF(R9="さいたま市大宮","さいたま市西区","")</f>
        <v>#REF!</v>
      </c>
      <c r="AC9" t="e">
        <f>IF(R9="さいたま市大宮","さいたま市見沼","")</f>
        <v>#REF!</v>
      </c>
      <c r="AD9" t="e">
        <f>IF(R9="さいたま市大宮",IF(Q9=Z9,0,IF(Q9=AA9,0,IF(Q9=AB9,0,IF(Q9=AC9,0,1)))),0)</f>
        <v>#REF!</v>
      </c>
      <c r="AE9" t="e">
        <f>IF(R9="さいたま市与野","さいたま市中央","")</f>
        <v>#REF!</v>
      </c>
      <c r="AF9" s="86"/>
    </row>
    <row r="10" spans="1:32" ht="21.75" customHeight="1">
      <c r="A10" s="30">
        <v>2</v>
      </c>
      <c r="B10" s="36"/>
      <c r="C10" s="178"/>
      <c r="D10" s="179"/>
      <c r="E10" s="180"/>
      <c r="F10" s="181"/>
      <c r="G10" s="27"/>
      <c r="H10" s="28"/>
      <c r="I10" s="32"/>
      <c r="J10" s="35"/>
      <c r="K10" s="41"/>
      <c r="L10" s="84"/>
      <c r="M10" s="14"/>
      <c r="N10">
        <f aca="true" t="shared" si="1" ref="N10:N28">LEFT(K10,3)</f>
      </c>
      <c r="O10">
        <f aca="true" t="shared" si="2" ref="O10:O28">IF(N10="",0,IF(N10="埼玉県",0,1))</f>
        <v>0</v>
      </c>
      <c r="P10">
        <f aca="true" t="shared" si="3" ref="P10:P28">MID(K10,4,2)</f>
      </c>
      <c r="Q10">
        <f t="shared" si="0"/>
      </c>
      <c r="R10" t="e">
        <f>IF(#REF!="","",LEFT(#REF!,7))</f>
        <v>#REF!</v>
      </c>
      <c r="S10" t="e">
        <f>IF(R10="","",VLOOKUP(#REF!,#REF!,2))</f>
        <v>#REF!</v>
      </c>
      <c r="T10" t="e">
        <f aca="true" t="shared" si="4" ref="T10:T28">IF(S10="さい",0,IF(P10=S10,0,1))</f>
        <v>#REF!</v>
      </c>
      <c r="U10" t="e">
        <f aca="true" t="shared" si="5" ref="U10:U28">IF(R10="さいたま市浦和","さいたま市浦和","")</f>
        <v>#REF!</v>
      </c>
      <c r="V10" t="e">
        <f aca="true" t="shared" si="6" ref="V10:V28">IF(R10="さいたま市浦和","さいたま市南区","")</f>
        <v>#REF!</v>
      </c>
      <c r="W10" t="e">
        <f aca="true" t="shared" si="7" ref="W10:W28">IF(R10="さいたま市浦和","さいたま市緑区","")</f>
        <v>#REF!</v>
      </c>
      <c r="X10" t="e">
        <f aca="true" t="shared" si="8" ref="X10:X28">IF(R10="さいたま市浦和","さいたま市桜区","")</f>
        <v>#REF!</v>
      </c>
      <c r="Y10" t="e">
        <f aca="true" t="shared" si="9" ref="Y10:Y28">IF(R10="さいたま市浦和",IF(Q10=U10,0,IF(Q10=V10,0,IF(Q10=W10,0,IF(Q10=X10,0,1)))),0)</f>
        <v>#REF!</v>
      </c>
      <c r="Z10" t="e">
        <f aca="true" t="shared" si="10" ref="Z10:Z28">IF(R10="さいたま市大宮","さいたま市大宮","")</f>
        <v>#REF!</v>
      </c>
      <c r="AA10" t="e">
        <f aca="true" t="shared" si="11" ref="AA10:AA28">IF(R10="さいたま市大宮","さいたま市北区","")</f>
        <v>#REF!</v>
      </c>
      <c r="AB10" t="e">
        <f aca="true" t="shared" si="12" ref="AB10:AB28">IF(R10="さいたま市大宮","さいたま市西区","")</f>
        <v>#REF!</v>
      </c>
      <c r="AC10" t="e">
        <f aca="true" t="shared" si="13" ref="AC10:AC28">IF(R10="さいたま市大宮","さいたま市見沼","")</f>
        <v>#REF!</v>
      </c>
      <c r="AD10" t="e">
        <f aca="true" t="shared" si="14" ref="AD10:AD28">IF(R10="さいたま市大宮",IF(Q10=Z10,0,IF(Q10=AA10,0,IF(Q10=AB10,0,IF(Q10=AC10,0,1)))),0)</f>
        <v>#REF!</v>
      </c>
      <c r="AE10" t="e">
        <f aca="true" t="shared" si="15" ref="AE10:AE28">IF(R10="さいたま市与野","さいたま市中央","")</f>
        <v>#REF!</v>
      </c>
      <c r="AF10" s="87"/>
    </row>
    <row r="11" spans="1:32" ht="21.75" customHeight="1">
      <c r="A11" s="30">
        <v>3</v>
      </c>
      <c r="B11" s="36"/>
      <c r="C11" s="178"/>
      <c r="D11" s="179"/>
      <c r="E11" s="180"/>
      <c r="F11" s="181"/>
      <c r="G11" s="27"/>
      <c r="H11" s="28"/>
      <c r="I11" s="32"/>
      <c r="J11" s="35"/>
      <c r="K11" s="41"/>
      <c r="L11" s="84"/>
      <c r="M11" s="14"/>
      <c r="N11">
        <f t="shared" si="1"/>
      </c>
      <c r="O11">
        <f t="shared" si="2"/>
        <v>0</v>
      </c>
      <c r="P11">
        <f t="shared" si="3"/>
      </c>
      <c r="Q11">
        <f t="shared" si="0"/>
      </c>
      <c r="R11" t="e">
        <f>IF(#REF!="","",LEFT(#REF!,7))</f>
        <v>#REF!</v>
      </c>
      <c r="S11" t="e">
        <f>IF(R11="","",VLOOKUP(#REF!,#REF!,2))</f>
        <v>#REF!</v>
      </c>
      <c r="T11" t="e">
        <f t="shared" si="4"/>
        <v>#REF!</v>
      </c>
      <c r="U11" t="e">
        <f t="shared" si="5"/>
        <v>#REF!</v>
      </c>
      <c r="V11" t="e">
        <f t="shared" si="6"/>
        <v>#REF!</v>
      </c>
      <c r="W11" t="e">
        <f t="shared" si="7"/>
        <v>#REF!</v>
      </c>
      <c r="X11" t="e">
        <f t="shared" si="8"/>
        <v>#REF!</v>
      </c>
      <c r="Y11" t="e">
        <f t="shared" si="9"/>
        <v>#REF!</v>
      </c>
      <c r="Z11" t="e">
        <f t="shared" si="10"/>
        <v>#REF!</v>
      </c>
      <c r="AA11" t="e">
        <f t="shared" si="11"/>
        <v>#REF!</v>
      </c>
      <c r="AB11" t="e">
        <f t="shared" si="12"/>
        <v>#REF!</v>
      </c>
      <c r="AC11" t="e">
        <f t="shared" si="13"/>
        <v>#REF!</v>
      </c>
      <c r="AD11" t="e">
        <f t="shared" si="14"/>
        <v>#REF!</v>
      </c>
      <c r="AE11" t="e">
        <f t="shared" si="15"/>
        <v>#REF!</v>
      </c>
      <c r="AF11" s="87"/>
    </row>
    <row r="12" spans="1:32" ht="21.75" customHeight="1">
      <c r="A12" s="30">
        <v>4</v>
      </c>
      <c r="B12" s="36"/>
      <c r="C12" s="178"/>
      <c r="D12" s="179"/>
      <c r="E12" s="180"/>
      <c r="F12" s="181"/>
      <c r="G12" s="27"/>
      <c r="H12" s="28"/>
      <c r="I12" s="32"/>
      <c r="J12" s="35"/>
      <c r="K12" s="41"/>
      <c r="L12" s="84"/>
      <c r="M12" s="14"/>
      <c r="N12">
        <f t="shared" si="1"/>
      </c>
      <c r="O12">
        <f t="shared" si="2"/>
        <v>0</v>
      </c>
      <c r="P12">
        <f t="shared" si="3"/>
      </c>
      <c r="Q12">
        <f t="shared" si="0"/>
      </c>
      <c r="R12" t="e">
        <f>IF(#REF!="","",LEFT(#REF!,7))</f>
        <v>#REF!</v>
      </c>
      <c r="S12" t="e">
        <f>IF(R12="","",VLOOKUP(#REF!,#REF!,2))</f>
        <v>#REF!</v>
      </c>
      <c r="T12" t="e">
        <f t="shared" si="4"/>
        <v>#REF!</v>
      </c>
      <c r="U12" t="e">
        <f t="shared" si="5"/>
        <v>#REF!</v>
      </c>
      <c r="V12" t="e">
        <f t="shared" si="6"/>
        <v>#REF!</v>
      </c>
      <c r="W12" t="e">
        <f t="shared" si="7"/>
        <v>#REF!</v>
      </c>
      <c r="X12" t="e">
        <f t="shared" si="8"/>
        <v>#REF!</v>
      </c>
      <c r="Y12" t="e">
        <f t="shared" si="9"/>
        <v>#REF!</v>
      </c>
      <c r="Z12" t="e">
        <f t="shared" si="10"/>
        <v>#REF!</v>
      </c>
      <c r="AA12" t="e">
        <f t="shared" si="11"/>
        <v>#REF!</v>
      </c>
      <c r="AB12" t="e">
        <f t="shared" si="12"/>
        <v>#REF!</v>
      </c>
      <c r="AC12" t="e">
        <f t="shared" si="13"/>
        <v>#REF!</v>
      </c>
      <c r="AD12" t="e">
        <f t="shared" si="14"/>
        <v>#REF!</v>
      </c>
      <c r="AE12" t="e">
        <f t="shared" si="15"/>
        <v>#REF!</v>
      </c>
      <c r="AF12" s="87"/>
    </row>
    <row r="13" spans="1:32" ht="21.75" customHeight="1">
      <c r="A13" s="30">
        <v>5</v>
      </c>
      <c r="B13" s="36"/>
      <c r="C13" s="178"/>
      <c r="D13" s="179"/>
      <c r="E13" s="180"/>
      <c r="F13" s="181"/>
      <c r="G13" s="27"/>
      <c r="H13" s="28"/>
      <c r="I13" s="32"/>
      <c r="J13" s="35"/>
      <c r="K13" s="41"/>
      <c r="L13" s="84"/>
      <c r="M13" s="14"/>
      <c r="N13">
        <f t="shared" si="1"/>
      </c>
      <c r="O13">
        <f t="shared" si="2"/>
        <v>0</v>
      </c>
      <c r="P13">
        <f t="shared" si="3"/>
      </c>
      <c r="Q13">
        <f t="shared" si="0"/>
      </c>
      <c r="R13" t="e">
        <f>IF(#REF!="","",LEFT(#REF!,7))</f>
        <v>#REF!</v>
      </c>
      <c r="S13" t="e">
        <f>IF(R13="","",VLOOKUP(#REF!,#REF!,2))</f>
        <v>#REF!</v>
      </c>
      <c r="T13" t="e">
        <f t="shared" si="4"/>
        <v>#REF!</v>
      </c>
      <c r="U13" t="e">
        <f t="shared" si="5"/>
        <v>#REF!</v>
      </c>
      <c r="V13" t="e">
        <f t="shared" si="6"/>
        <v>#REF!</v>
      </c>
      <c r="W13" t="e">
        <f t="shared" si="7"/>
        <v>#REF!</v>
      </c>
      <c r="X13" t="e">
        <f t="shared" si="8"/>
        <v>#REF!</v>
      </c>
      <c r="Y13" t="e">
        <f t="shared" si="9"/>
        <v>#REF!</v>
      </c>
      <c r="Z13" t="e">
        <f t="shared" si="10"/>
        <v>#REF!</v>
      </c>
      <c r="AA13" t="e">
        <f t="shared" si="11"/>
        <v>#REF!</v>
      </c>
      <c r="AB13" t="e">
        <f t="shared" si="12"/>
        <v>#REF!</v>
      </c>
      <c r="AC13" t="e">
        <f t="shared" si="13"/>
        <v>#REF!</v>
      </c>
      <c r="AD13" t="e">
        <f t="shared" si="14"/>
        <v>#REF!</v>
      </c>
      <c r="AE13" t="e">
        <f t="shared" si="15"/>
        <v>#REF!</v>
      </c>
      <c r="AF13" s="87"/>
    </row>
    <row r="14" spans="1:32" ht="21.75" customHeight="1">
      <c r="A14" s="30">
        <v>6</v>
      </c>
      <c r="B14" s="36"/>
      <c r="C14" s="178"/>
      <c r="D14" s="179"/>
      <c r="E14" s="180"/>
      <c r="F14" s="181"/>
      <c r="G14" s="27"/>
      <c r="H14" s="28"/>
      <c r="I14" s="32"/>
      <c r="J14" s="35"/>
      <c r="K14" s="41"/>
      <c r="L14" s="84"/>
      <c r="M14" s="14"/>
      <c r="N14">
        <f t="shared" si="1"/>
      </c>
      <c r="O14">
        <f t="shared" si="2"/>
        <v>0</v>
      </c>
      <c r="P14">
        <f t="shared" si="3"/>
      </c>
      <c r="Q14">
        <f t="shared" si="0"/>
      </c>
      <c r="R14" t="e">
        <f>IF(#REF!="","",LEFT(#REF!,7))</f>
        <v>#REF!</v>
      </c>
      <c r="S14" t="e">
        <f>IF(R14="","",VLOOKUP(#REF!,#REF!,2))</f>
        <v>#REF!</v>
      </c>
      <c r="T14" t="e">
        <f t="shared" si="4"/>
        <v>#REF!</v>
      </c>
      <c r="U14" t="e">
        <f t="shared" si="5"/>
        <v>#REF!</v>
      </c>
      <c r="V14" t="e">
        <f t="shared" si="6"/>
        <v>#REF!</v>
      </c>
      <c r="W14" t="e">
        <f t="shared" si="7"/>
        <v>#REF!</v>
      </c>
      <c r="X14" t="e">
        <f t="shared" si="8"/>
        <v>#REF!</v>
      </c>
      <c r="Y14" t="e">
        <f t="shared" si="9"/>
        <v>#REF!</v>
      </c>
      <c r="Z14" t="e">
        <f t="shared" si="10"/>
        <v>#REF!</v>
      </c>
      <c r="AA14" t="e">
        <f t="shared" si="11"/>
        <v>#REF!</v>
      </c>
      <c r="AB14" t="e">
        <f t="shared" si="12"/>
        <v>#REF!</v>
      </c>
      <c r="AC14" t="e">
        <f t="shared" si="13"/>
        <v>#REF!</v>
      </c>
      <c r="AD14" t="e">
        <f t="shared" si="14"/>
        <v>#REF!</v>
      </c>
      <c r="AE14" t="e">
        <f t="shared" si="15"/>
        <v>#REF!</v>
      </c>
      <c r="AF14" s="87"/>
    </row>
    <row r="15" spans="1:32" ht="21.75" customHeight="1">
      <c r="A15" s="30">
        <v>7</v>
      </c>
      <c r="B15" s="36"/>
      <c r="C15" s="178"/>
      <c r="D15" s="179"/>
      <c r="E15" s="180"/>
      <c r="F15" s="181"/>
      <c r="G15" s="27"/>
      <c r="H15" s="28"/>
      <c r="I15" s="32"/>
      <c r="J15" s="35"/>
      <c r="K15" s="41"/>
      <c r="L15" s="84"/>
      <c r="M15" s="14"/>
      <c r="N15">
        <f t="shared" si="1"/>
      </c>
      <c r="O15">
        <f t="shared" si="2"/>
        <v>0</v>
      </c>
      <c r="P15">
        <f t="shared" si="3"/>
      </c>
      <c r="Q15">
        <f t="shared" si="0"/>
      </c>
      <c r="R15" t="e">
        <f>IF(#REF!="","",LEFT(#REF!,7))</f>
        <v>#REF!</v>
      </c>
      <c r="S15" t="e">
        <f>IF(R15="","",VLOOKUP(#REF!,#REF!,2))</f>
        <v>#REF!</v>
      </c>
      <c r="T15" t="e">
        <f t="shared" si="4"/>
        <v>#REF!</v>
      </c>
      <c r="U15" t="e">
        <f t="shared" si="5"/>
        <v>#REF!</v>
      </c>
      <c r="V15" t="e">
        <f t="shared" si="6"/>
        <v>#REF!</v>
      </c>
      <c r="W15" t="e">
        <f t="shared" si="7"/>
        <v>#REF!</v>
      </c>
      <c r="X15" t="e">
        <f t="shared" si="8"/>
        <v>#REF!</v>
      </c>
      <c r="Y15" t="e">
        <f t="shared" si="9"/>
        <v>#REF!</v>
      </c>
      <c r="Z15" t="e">
        <f t="shared" si="10"/>
        <v>#REF!</v>
      </c>
      <c r="AA15" t="e">
        <f t="shared" si="11"/>
        <v>#REF!</v>
      </c>
      <c r="AB15" t="e">
        <f t="shared" si="12"/>
        <v>#REF!</v>
      </c>
      <c r="AC15" t="e">
        <f t="shared" si="13"/>
        <v>#REF!</v>
      </c>
      <c r="AD15" t="e">
        <f t="shared" si="14"/>
        <v>#REF!</v>
      </c>
      <c r="AE15" t="e">
        <f t="shared" si="15"/>
        <v>#REF!</v>
      </c>
      <c r="AF15" s="87"/>
    </row>
    <row r="16" spans="1:32" ht="21.75" customHeight="1">
      <c r="A16" s="30">
        <v>8</v>
      </c>
      <c r="B16" s="36"/>
      <c r="C16" s="178"/>
      <c r="D16" s="179"/>
      <c r="E16" s="180"/>
      <c r="F16" s="181"/>
      <c r="G16" s="27"/>
      <c r="H16" s="28"/>
      <c r="I16" s="32"/>
      <c r="J16" s="35"/>
      <c r="K16" s="41"/>
      <c r="L16" s="84"/>
      <c r="M16" s="14"/>
      <c r="N16">
        <f t="shared" si="1"/>
      </c>
      <c r="O16">
        <f t="shared" si="2"/>
        <v>0</v>
      </c>
      <c r="P16">
        <f t="shared" si="3"/>
      </c>
      <c r="Q16">
        <f t="shared" si="0"/>
      </c>
      <c r="R16" t="e">
        <f>IF(#REF!="","",LEFT(#REF!,7))</f>
        <v>#REF!</v>
      </c>
      <c r="S16" t="e">
        <f>IF(R16="","",VLOOKUP(#REF!,#REF!,2))</f>
        <v>#REF!</v>
      </c>
      <c r="T16" t="e">
        <f t="shared" si="4"/>
        <v>#REF!</v>
      </c>
      <c r="U16" t="e">
        <f t="shared" si="5"/>
        <v>#REF!</v>
      </c>
      <c r="V16" t="e">
        <f t="shared" si="6"/>
        <v>#REF!</v>
      </c>
      <c r="W16" t="e">
        <f t="shared" si="7"/>
        <v>#REF!</v>
      </c>
      <c r="X16" t="e">
        <f t="shared" si="8"/>
        <v>#REF!</v>
      </c>
      <c r="Y16" t="e">
        <f t="shared" si="9"/>
        <v>#REF!</v>
      </c>
      <c r="Z16" t="e">
        <f t="shared" si="10"/>
        <v>#REF!</v>
      </c>
      <c r="AA16" t="e">
        <f t="shared" si="11"/>
        <v>#REF!</v>
      </c>
      <c r="AB16" t="e">
        <f t="shared" si="12"/>
        <v>#REF!</v>
      </c>
      <c r="AC16" t="e">
        <f t="shared" si="13"/>
        <v>#REF!</v>
      </c>
      <c r="AD16" t="e">
        <f t="shared" si="14"/>
        <v>#REF!</v>
      </c>
      <c r="AE16" t="e">
        <f t="shared" si="15"/>
        <v>#REF!</v>
      </c>
      <c r="AF16" s="87"/>
    </row>
    <row r="17" spans="1:32" ht="21.75" customHeight="1">
      <c r="A17" s="30">
        <v>9</v>
      </c>
      <c r="B17" s="36"/>
      <c r="C17" s="178"/>
      <c r="D17" s="179"/>
      <c r="E17" s="180"/>
      <c r="F17" s="181"/>
      <c r="G17" s="27"/>
      <c r="H17" s="28"/>
      <c r="I17" s="32"/>
      <c r="J17" s="35"/>
      <c r="K17" s="41"/>
      <c r="L17" s="84"/>
      <c r="M17" s="14"/>
      <c r="N17">
        <f t="shared" si="1"/>
      </c>
      <c r="O17">
        <f t="shared" si="2"/>
        <v>0</v>
      </c>
      <c r="P17">
        <f t="shared" si="3"/>
      </c>
      <c r="Q17">
        <f t="shared" si="0"/>
      </c>
      <c r="R17" t="e">
        <f>IF(#REF!="","",LEFT(#REF!,7))</f>
        <v>#REF!</v>
      </c>
      <c r="S17" t="e">
        <f>IF(R17="","",VLOOKUP(#REF!,#REF!,2))</f>
        <v>#REF!</v>
      </c>
      <c r="T17" t="e">
        <f t="shared" si="4"/>
        <v>#REF!</v>
      </c>
      <c r="U17" t="e">
        <f t="shared" si="5"/>
        <v>#REF!</v>
      </c>
      <c r="V17" t="e">
        <f t="shared" si="6"/>
        <v>#REF!</v>
      </c>
      <c r="W17" t="e">
        <f t="shared" si="7"/>
        <v>#REF!</v>
      </c>
      <c r="X17" t="e">
        <f t="shared" si="8"/>
        <v>#REF!</v>
      </c>
      <c r="Y17" t="e">
        <f t="shared" si="9"/>
        <v>#REF!</v>
      </c>
      <c r="Z17" t="e">
        <f t="shared" si="10"/>
        <v>#REF!</v>
      </c>
      <c r="AA17" t="e">
        <f t="shared" si="11"/>
        <v>#REF!</v>
      </c>
      <c r="AB17" t="e">
        <f t="shared" si="12"/>
        <v>#REF!</v>
      </c>
      <c r="AC17" t="e">
        <f t="shared" si="13"/>
        <v>#REF!</v>
      </c>
      <c r="AD17" t="e">
        <f t="shared" si="14"/>
        <v>#REF!</v>
      </c>
      <c r="AE17" t="e">
        <f t="shared" si="15"/>
        <v>#REF!</v>
      </c>
      <c r="AF17" s="87"/>
    </row>
    <row r="18" spans="1:32" ht="21.75" customHeight="1">
      <c r="A18" s="30">
        <v>10</v>
      </c>
      <c r="B18" s="36"/>
      <c r="C18" s="178"/>
      <c r="D18" s="179"/>
      <c r="E18" s="180"/>
      <c r="F18" s="181"/>
      <c r="G18" s="27"/>
      <c r="H18" s="28"/>
      <c r="I18" s="32"/>
      <c r="J18" s="35"/>
      <c r="K18" s="41"/>
      <c r="L18" s="84"/>
      <c r="M18" s="14"/>
      <c r="N18">
        <f t="shared" si="1"/>
      </c>
      <c r="O18">
        <f t="shared" si="2"/>
        <v>0</v>
      </c>
      <c r="P18">
        <f t="shared" si="3"/>
      </c>
      <c r="Q18">
        <f t="shared" si="0"/>
      </c>
      <c r="R18" t="e">
        <f>IF(#REF!="","",LEFT(#REF!,7))</f>
        <v>#REF!</v>
      </c>
      <c r="S18" t="e">
        <f>IF(R18="","",VLOOKUP(#REF!,#REF!,2))</f>
        <v>#REF!</v>
      </c>
      <c r="T18" t="e">
        <f t="shared" si="4"/>
        <v>#REF!</v>
      </c>
      <c r="U18" t="e">
        <f t="shared" si="5"/>
        <v>#REF!</v>
      </c>
      <c r="V18" t="e">
        <f t="shared" si="6"/>
        <v>#REF!</v>
      </c>
      <c r="W18" t="e">
        <f t="shared" si="7"/>
        <v>#REF!</v>
      </c>
      <c r="X18" t="e">
        <f t="shared" si="8"/>
        <v>#REF!</v>
      </c>
      <c r="Y18" t="e">
        <f t="shared" si="9"/>
        <v>#REF!</v>
      </c>
      <c r="Z18" t="e">
        <f t="shared" si="10"/>
        <v>#REF!</v>
      </c>
      <c r="AA18" t="e">
        <f t="shared" si="11"/>
        <v>#REF!</v>
      </c>
      <c r="AB18" t="e">
        <f t="shared" si="12"/>
        <v>#REF!</v>
      </c>
      <c r="AC18" t="e">
        <f t="shared" si="13"/>
        <v>#REF!</v>
      </c>
      <c r="AD18" t="e">
        <f t="shared" si="14"/>
        <v>#REF!</v>
      </c>
      <c r="AE18" t="e">
        <f t="shared" si="15"/>
        <v>#REF!</v>
      </c>
      <c r="AF18" s="87"/>
    </row>
    <row r="19" spans="1:32" ht="21.75" customHeight="1">
      <c r="A19" s="30">
        <v>11</v>
      </c>
      <c r="B19" s="36"/>
      <c r="C19" s="178"/>
      <c r="D19" s="179"/>
      <c r="E19" s="180"/>
      <c r="F19" s="181"/>
      <c r="G19" s="27"/>
      <c r="H19" s="28"/>
      <c r="I19" s="32"/>
      <c r="J19" s="35"/>
      <c r="K19" s="41"/>
      <c r="L19" s="84"/>
      <c r="M19" s="14"/>
      <c r="N19">
        <f t="shared" si="1"/>
      </c>
      <c r="O19">
        <f t="shared" si="2"/>
        <v>0</v>
      </c>
      <c r="P19">
        <f t="shared" si="3"/>
      </c>
      <c r="Q19">
        <f t="shared" si="0"/>
      </c>
      <c r="R19" t="e">
        <f>IF(#REF!="","",LEFT(#REF!,7))</f>
        <v>#REF!</v>
      </c>
      <c r="S19" t="e">
        <f>IF(R19="","",VLOOKUP(#REF!,#REF!,2))</f>
        <v>#REF!</v>
      </c>
      <c r="T19" t="e">
        <f t="shared" si="4"/>
        <v>#REF!</v>
      </c>
      <c r="U19" t="e">
        <f t="shared" si="5"/>
        <v>#REF!</v>
      </c>
      <c r="V19" t="e">
        <f t="shared" si="6"/>
        <v>#REF!</v>
      </c>
      <c r="W19" t="e">
        <f t="shared" si="7"/>
        <v>#REF!</v>
      </c>
      <c r="X19" t="e">
        <f t="shared" si="8"/>
        <v>#REF!</v>
      </c>
      <c r="Y19" t="e">
        <f t="shared" si="9"/>
        <v>#REF!</v>
      </c>
      <c r="Z19" t="e">
        <f t="shared" si="10"/>
        <v>#REF!</v>
      </c>
      <c r="AA19" t="e">
        <f t="shared" si="11"/>
        <v>#REF!</v>
      </c>
      <c r="AB19" t="e">
        <f t="shared" si="12"/>
        <v>#REF!</v>
      </c>
      <c r="AC19" t="e">
        <f t="shared" si="13"/>
        <v>#REF!</v>
      </c>
      <c r="AD19" t="e">
        <f t="shared" si="14"/>
        <v>#REF!</v>
      </c>
      <c r="AE19" t="e">
        <f t="shared" si="15"/>
        <v>#REF!</v>
      </c>
      <c r="AF19" s="87"/>
    </row>
    <row r="20" spans="1:32" ht="21.75" customHeight="1">
      <c r="A20" s="30">
        <v>12</v>
      </c>
      <c r="B20" s="36"/>
      <c r="C20" s="178"/>
      <c r="D20" s="179"/>
      <c r="E20" s="180"/>
      <c r="F20" s="181"/>
      <c r="G20" s="27"/>
      <c r="H20" s="28"/>
      <c r="I20" s="32"/>
      <c r="J20" s="35"/>
      <c r="K20" s="41"/>
      <c r="L20" s="84"/>
      <c r="M20" s="14"/>
      <c r="N20">
        <f t="shared" si="1"/>
      </c>
      <c r="O20">
        <f t="shared" si="2"/>
        <v>0</v>
      </c>
      <c r="P20">
        <f t="shared" si="3"/>
      </c>
      <c r="Q20">
        <f t="shared" si="0"/>
      </c>
      <c r="R20" t="e">
        <f>IF(#REF!="","",LEFT(#REF!,7))</f>
        <v>#REF!</v>
      </c>
      <c r="S20" t="e">
        <f>IF(R20="","",VLOOKUP(#REF!,#REF!,2))</f>
        <v>#REF!</v>
      </c>
      <c r="T20" t="e">
        <f t="shared" si="4"/>
        <v>#REF!</v>
      </c>
      <c r="U20" t="e">
        <f t="shared" si="5"/>
        <v>#REF!</v>
      </c>
      <c r="V20" t="e">
        <f t="shared" si="6"/>
        <v>#REF!</v>
      </c>
      <c r="W20" t="e">
        <f t="shared" si="7"/>
        <v>#REF!</v>
      </c>
      <c r="X20" t="e">
        <f t="shared" si="8"/>
        <v>#REF!</v>
      </c>
      <c r="Y20" t="e">
        <f t="shared" si="9"/>
        <v>#REF!</v>
      </c>
      <c r="Z20" t="e">
        <f t="shared" si="10"/>
        <v>#REF!</v>
      </c>
      <c r="AA20" t="e">
        <f t="shared" si="11"/>
        <v>#REF!</v>
      </c>
      <c r="AB20" t="e">
        <f t="shared" si="12"/>
        <v>#REF!</v>
      </c>
      <c r="AC20" t="e">
        <f t="shared" si="13"/>
        <v>#REF!</v>
      </c>
      <c r="AD20" t="e">
        <f t="shared" si="14"/>
        <v>#REF!</v>
      </c>
      <c r="AE20" t="e">
        <f t="shared" si="15"/>
        <v>#REF!</v>
      </c>
      <c r="AF20" s="87"/>
    </row>
    <row r="21" spans="1:32" ht="21.75" customHeight="1">
      <c r="A21" s="30">
        <v>13</v>
      </c>
      <c r="B21" s="36"/>
      <c r="C21" s="178"/>
      <c r="D21" s="179"/>
      <c r="E21" s="180"/>
      <c r="F21" s="181"/>
      <c r="G21" s="27"/>
      <c r="H21" s="28"/>
      <c r="I21" s="32"/>
      <c r="J21" s="35"/>
      <c r="K21" s="41"/>
      <c r="L21" s="84"/>
      <c r="M21" s="14"/>
      <c r="N21">
        <f t="shared" si="1"/>
      </c>
      <c r="O21">
        <f t="shared" si="2"/>
        <v>0</v>
      </c>
      <c r="P21">
        <f t="shared" si="3"/>
      </c>
      <c r="Q21">
        <f t="shared" si="0"/>
      </c>
      <c r="R21" t="e">
        <f>IF(#REF!="","",LEFT(#REF!,7))</f>
        <v>#REF!</v>
      </c>
      <c r="S21" t="e">
        <f>IF(R21="","",VLOOKUP(#REF!,#REF!,2))</f>
        <v>#REF!</v>
      </c>
      <c r="T21" t="e">
        <f t="shared" si="4"/>
        <v>#REF!</v>
      </c>
      <c r="U21" t="e">
        <f t="shared" si="5"/>
        <v>#REF!</v>
      </c>
      <c r="V21" t="e">
        <f t="shared" si="6"/>
        <v>#REF!</v>
      </c>
      <c r="W21" t="e">
        <f t="shared" si="7"/>
        <v>#REF!</v>
      </c>
      <c r="X21" t="e">
        <f t="shared" si="8"/>
        <v>#REF!</v>
      </c>
      <c r="Y21" t="e">
        <f t="shared" si="9"/>
        <v>#REF!</v>
      </c>
      <c r="Z21" t="e">
        <f t="shared" si="10"/>
        <v>#REF!</v>
      </c>
      <c r="AA21" t="e">
        <f t="shared" si="11"/>
        <v>#REF!</v>
      </c>
      <c r="AB21" t="e">
        <f t="shared" si="12"/>
        <v>#REF!</v>
      </c>
      <c r="AC21" t="e">
        <f t="shared" si="13"/>
        <v>#REF!</v>
      </c>
      <c r="AD21" t="e">
        <f t="shared" si="14"/>
        <v>#REF!</v>
      </c>
      <c r="AE21" t="e">
        <f t="shared" si="15"/>
        <v>#REF!</v>
      </c>
      <c r="AF21" s="87"/>
    </row>
    <row r="22" spans="1:32" ht="21.75" customHeight="1">
      <c r="A22" s="30">
        <v>14</v>
      </c>
      <c r="B22" s="36"/>
      <c r="C22" s="178"/>
      <c r="D22" s="179"/>
      <c r="E22" s="180"/>
      <c r="F22" s="181"/>
      <c r="G22" s="27"/>
      <c r="H22" s="28"/>
      <c r="I22" s="32"/>
      <c r="J22" s="35"/>
      <c r="K22" s="41"/>
      <c r="L22" s="84"/>
      <c r="M22" s="14"/>
      <c r="N22">
        <f t="shared" si="1"/>
      </c>
      <c r="O22">
        <f t="shared" si="2"/>
        <v>0</v>
      </c>
      <c r="P22">
        <f t="shared" si="3"/>
      </c>
      <c r="Q22">
        <f t="shared" si="0"/>
      </c>
      <c r="R22" t="e">
        <f>IF(#REF!="","",LEFT(#REF!,7))</f>
        <v>#REF!</v>
      </c>
      <c r="S22" t="e">
        <f>IF(R22="","",VLOOKUP(#REF!,#REF!,2))</f>
        <v>#REF!</v>
      </c>
      <c r="T22" t="e">
        <f t="shared" si="4"/>
        <v>#REF!</v>
      </c>
      <c r="U22" t="e">
        <f t="shared" si="5"/>
        <v>#REF!</v>
      </c>
      <c r="V22" t="e">
        <f t="shared" si="6"/>
        <v>#REF!</v>
      </c>
      <c r="W22" t="e">
        <f t="shared" si="7"/>
        <v>#REF!</v>
      </c>
      <c r="X22" t="e">
        <f t="shared" si="8"/>
        <v>#REF!</v>
      </c>
      <c r="Y22" t="e">
        <f t="shared" si="9"/>
        <v>#REF!</v>
      </c>
      <c r="Z22" t="e">
        <f t="shared" si="10"/>
        <v>#REF!</v>
      </c>
      <c r="AA22" t="e">
        <f t="shared" si="11"/>
        <v>#REF!</v>
      </c>
      <c r="AB22" t="e">
        <f t="shared" si="12"/>
        <v>#REF!</v>
      </c>
      <c r="AC22" t="e">
        <f t="shared" si="13"/>
        <v>#REF!</v>
      </c>
      <c r="AD22" t="e">
        <f t="shared" si="14"/>
        <v>#REF!</v>
      </c>
      <c r="AE22" t="e">
        <f t="shared" si="15"/>
        <v>#REF!</v>
      </c>
      <c r="AF22" s="87"/>
    </row>
    <row r="23" spans="1:32" ht="21.75" customHeight="1">
      <c r="A23" s="30">
        <v>15</v>
      </c>
      <c r="B23" s="36"/>
      <c r="C23" s="178"/>
      <c r="D23" s="179"/>
      <c r="E23" s="180"/>
      <c r="F23" s="181"/>
      <c r="G23" s="27"/>
      <c r="H23" s="28"/>
      <c r="I23" s="32"/>
      <c r="J23" s="35"/>
      <c r="K23" s="41"/>
      <c r="L23" s="84"/>
      <c r="M23" s="14"/>
      <c r="N23">
        <f t="shared" si="1"/>
      </c>
      <c r="O23">
        <f t="shared" si="2"/>
        <v>0</v>
      </c>
      <c r="P23">
        <f t="shared" si="3"/>
      </c>
      <c r="Q23">
        <f t="shared" si="0"/>
      </c>
      <c r="R23" t="e">
        <f>IF(#REF!="","",LEFT(#REF!,7))</f>
        <v>#REF!</v>
      </c>
      <c r="S23" t="e">
        <f>IF(R23="","",VLOOKUP(#REF!,#REF!,2))</f>
        <v>#REF!</v>
      </c>
      <c r="T23" t="e">
        <f t="shared" si="4"/>
        <v>#REF!</v>
      </c>
      <c r="U23" t="e">
        <f t="shared" si="5"/>
        <v>#REF!</v>
      </c>
      <c r="V23" t="e">
        <f t="shared" si="6"/>
        <v>#REF!</v>
      </c>
      <c r="W23" t="e">
        <f t="shared" si="7"/>
        <v>#REF!</v>
      </c>
      <c r="X23" t="e">
        <f t="shared" si="8"/>
        <v>#REF!</v>
      </c>
      <c r="Y23" t="e">
        <f t="shared" si="9"/>
        <v>#REF!</v>
      </c>
      <c r="Z23" t="e">
        <f t="shared" si="10"/>
        <v>#REF!</v>
      </c>
      <c r="AA23" t="e">
        <f t="shared" si="11"/>
        <v>#REF!</v>
      </c>
      <c r="AB23" t="e">
        <f t="shared" si="12"/>
        <v>#REF!</v>
      </c>
      <c r="AC23" t="e">
        <f t="shared" si="13"/>
        <v>#REF!</v>
      </c>
      <c r="AD23" t="e">
        <f t="shared" si="14"/>
        <v>#REF!</v>
      </c>
      <c r="AE23" t="e">
        <f t="shared" si="15"/>
        <v>#REF!</v>
      </c>
      <c r="AF23" s="87"/>
    </row>
    <row r="24" spans="1:32" ht="21.75" customHeight="1">
      <c r="A24" s="30">
        <v>16</v>
      </c>
      <c r="B24" s="36"/>
      <c r="C24" s="178"/>
      <c r="D24" s="179"/>
      <c r="E24" s="180"/>
      <c r="F24" s="181"/>
      <c r="G24" s="27"/>
      <c r="H24" s="28"/>
      <c r="I24" s="32"/>
      <c r="J24" s="35"/>
      <c r="K24" s="41"/>
      <c r="L24" s="84"/>
      <c r="M24" s="14"/>
      <c r="N24">
        <f t="shared" si="1"/>
      </c>
      <c r="O24">
        <f t="shared" si="2"/>
        <v>0</v>
      </c>
      <c r="P24">
        <f t="shared" si="3"/>
      </c>
      <c r="Q24">
        <f t="shared" si="0"/>
      </c>
      <c r="R24" t="e">
        <f>IF(#REF!="","",LEFT(#REF!,7))</f>
        <v>#REF!</v>
      </c>
      <c r="S24" t="e">
        <f>IF(R24="","",VLOOKUP(#REF!,#REF!,2))</f>
        <v>#REF!</v>
      </c>
      <c r="T24" t="e">
        <f t="shared" si="4"/>
        <v>#REF!</v>
      </c>
      <c r="U24" t="e">
        <f t="shared" si="5"/>
        <v>#REF!</v>
      </c>
      <c r="V24" t="e">
        <f t="shared" si="6"/>
        <v>#REF!</v>
      </c>
      <c r="W24" t="e">
        <f t="shared" si="7"/>
        <v>#REF!</v>
      </c>
      <c r="X24" t="e">
        <f t="shared" si="8"/>
        <v>#REF!</v>
      </c>
      <c r="Y24" t="e">
        <f t="shared" si="9"/>
        <v>#REF!</v>
      </c>
      <c r="Z24" t="e">
        <f t="shared" si="10"/>
        <v>#REF!</v>
      </c>
      <c r="AA24" t="e">
        <f t="shared" si="11"/>
        <v>#REF!</v>
      </c>
      <c r="AB24" t="e">
        <f t="shared" si="12"/>
        <v>#REF!</v>
      </c>
      <c r="AC24" t="e">
        <f t="shared" si="13"/>
        <v>#REF!</v>
      </c>
      <c r="AD24" t="e">
        <f t="shared" si="14"/>
        <v>#REF!</v>
      </c>
      <c r="AE24" t="e">
        <f t="shared" si="15"/>
        <v>#REF!</v>
      </c>
      <c r="AF24" s="87"/>
    </row>
    <row r="25" spans="1:32" ht="21.75" customHeight="1">
      <c r="A25" s="30">
        <v>17</v>
      </c>
      <c r="B25" s="36"/>
      <c r="C25" s="178"/>
      <c r="D25" s="179"/>
      <c r="E25" s="180"/>
      <c r="F25" s="181"/>
      <c r="G25" s="27"/>
      <c r="H25" s="28"/>
      <c r="I25" s="32"/>
      <c r="J25" s="35"/>
      <c r="K25" s="41"/>
      <c r="L25" s="84"/>
      <c r="M25" s="14"/>
      <c r="N25">
        <f t="shared" si="1"/>
      </c>
      <c r="O25">
        <f t="shared" si="2"/>
        <v>0</v>
      </c>
      <c r="P25">
        <f t="shared" si="3"/>
      </c>
      <c r="Q25">
        <f t="shared" si="0"/>
      </c>
      <c r="R25" t="e">
        <f>IF(#REF!="","",LEFT(#REF!,7))</f>
        <v>#REF!</v>
      </c>
      <c r="S25" t="e">
        <f>IF(R25="","",VLOOKUP(#REF!,#REF!,2))</f>
        <v>#REF!</v>
      </c>
      <c r="T25" t="e">
        <f t="shared" si="4"/>
        <v>#REF!</v>
      </c>
      <c r="U25" t="e">
        <f t="shared" si="5"/>
        <v>#REF!</v>
      </c>
      <c r="V25" t="e">
        <f t="shared" si="6"/>
        <v>#REF!</v>
      </c>
      <c r="W25" t="e">
        <f t="shared" si="7"/>
        <v>#REF!</v>
      </c>
      <c r="X25" t="e">
        <f t="shared" si="8"/>
        <v>#REF!</v>
      </c>
      <c r="Y25" t="e">
        <f t="shared" si="9"/>
        <v>#REF!</v>
      </c>
      <c r="Z25" t="e">
        <f t="shared" si="10"/>
        <v>#REF!</v>
      </c>
      <c r="AA25" t="e">
        <f t="shared" si="11"/>
        <v>#REF!</v>
      </c>
      <c r="AB25" t="e">
        <f t="shared" si="12"/>
        <v>#REF!</v>
      </c>
      <c r="AC25" t="e">
        <f t="shared" si="13"/>
        <v>#REF!</v>
      </c>
      <c r="AD25" t="e">
        <f t="shared" si="14"/>
        <v>#REF!</v>
      </c>
      <c r="AE25" t="e">
        <f t="shared" si="15"/>
        <v>#REF!</v>
      </c>
      <c r="AF25" s="87"/>
    </row>
    <row r="26" spans="1:32" ht="21.75" customHeight="1">
      <c r="A26" s="30">
        <v>18</v>
      </c>
      <c r="B26" s="36"/>
      <c r="C26" s="178"/>
      <c r="D26" s="179"/>
      <c r="E26" s="180"/>
      <c r="F26" s="181"/>
      <c r="G26" s="27"/>
      <c r="H26" s="28"/>
      <c r="I26" s="32"/>
      <c r="J26" s="35"/>
      <c r="K26" s="41"/>
      <c r="L26" s="84"/>
      <c r="M26" s="14"/>
      <c r="N26">
        <f t="shared" si="1"/>
      </c>
      <c r="O26">
        <f t="shared" si="2"/>
        <v>0</v>
      </c>
      <c r="P26">
        <f t="shared" si="3"/>
      </c>
      <c r="Q26">
        <f t="shared" si="0"/>
      </c>
      <c r="R26" t="e">
        <f>IF(#REF!="","",LEFT(#REF!,7))</f>
        <v>#REF!</v>
      </c>
      <c r="S26" t="e">
        <f>IF(R26="","",VLOOKUP(#REF!,#REF!,2))</f>
        <v>#REF!</v>
      </c>
      <c r="T26" t="e">
        <f t="shared" si="4"/>
        <v>#REF!</v>
      </c>
      <c r="U26" t="e">
        <f t="shared" si="5"/>
        <v>#REF!</v>
      </c>
      <c r="V26" t="e">
        <f t="shared" si="6"/>
        <v>#REF!</v>
      </c>
      <c r="W26" t="e">
        <f t="shared" si="7"/>
        <v>#REF!</v>
      </c>
      <c r="X26" t="e">
        <f t="shared" si="8"/>
        <v>#REF!</v>
      </c>
      <c r="Y26" t="e">
        <f t="shared" si="9"/>
        <v>#REF!</v>
      </c>
      <c r="Z26" t="e">
        <f t="shared" si="10"/>
        <v>#REF!</v>
      </c>
      <c r="AA26" t="e">
        <f t="shared" si="11"/>
        <v>#REF!</v>
      </c>
      <c r="AB26" t="e">
        <f t="shared" si="12"/>
        <v>#REF!</v>
      </c>
      <c r="AC26" t="e">
        <f t="shared" si="13"/>
        <v>#REF!</v>
      </c>
      <c r="AD26" t="e">
        <f t="shared" si="14"/>
        <v>#REF!</v>
      </c>
      <c r="AE26" t="e">
        <f t="shared" si="15"/>
        <v>#REF!</v>
      </c>
      <c r="AF26" s="87"/>
    </row>
    <row r="27" spans="1:32" ht="21.75" customHeight="1">
      <c r="A27" s="113">
        <v>19</v>
      </c>
      <c r="B27" s="138"/>
      <c r="C27" s="212"/>
      <c r="D27" s="213"/>
      <c r="E27" s="182"/>
      <c r="F27" s="183"/>
      <c r="G27" s="139"/>
      <c r="H27" s="116"/>
      <c r="I27" s="140"/>
      <c r="J27" s="43"/>
      <c r="K27" s="44"/>
      <c r="L27" s="119"/>
      <c r="M27" s="120"/>
      <c r="N27">
        <f t="shared" si="1"/>
      </c>
      <c r="O27">
        <f t="shared" si="2"/>
        <v>0</v>
      </c>
      <c r="P27">
        <f t="shared" si="3"/>
      </c>
      <c r="Q27">
        <f t="shared" si="0"/>
      </c>
      <c r="R27" t="e">
        <f>IF(#REF!="","",LEFT(#REF!,7))</f>
        <v>#REF!</v>
      </c>
      <c r="S27" t="e">
        <f>IF(R27="","",VLOOKUP(#REF!,#REF!,2))</f>
        <v>#REF!</v>
      </c>
      <c r="T27" t="e">
        <f t="shared" si="4"/>
        <v>#REF!</v>
      </c>
      <c r="U27" t="e">
        <f t="shared" si="5"/>
        <v>#REF!</v>
      </c>
      <c r="V27" t="e">
        <f t="shared" si="6"/>
        <v>#REF!</v>
      </c>
      <c r="W27" t="e">
        <f t="shared" si="7"/>
        <v>#REF!</v>
      </c>
      <c r="X27" t="e">
        <f t="shared" si="8"/>
        <v>#REF!</v>
      </c>
      <c r="Y27" t="e">
        <f t="shared" si="9"/>
        <v>#REF!</v>
      </c>
      <c r="Z27" t="e">
        <f t="shared" si="10"/>
        <v>#REF!</v>
      </c>
      <c r="AA27" t="e">
        <f t="shared" si="11"/>
        <v>#REF!</v>
      </c>
      <c r="AB27" t="e">
        <f t="shared" si="12"/>
        <v>#REF!</v>
      </c>
      <c r="AC27" t="e">
        <f t="shared" si="13"/>
        <v>#REF!</v>
      </c>
      <c r="AD27" t="e">
        <f t="shared" si="14"/>
        <v>#REF!</v>
      </c>
      <c r="AE27" t="e">
        <f t="shared" si="15"/>
        <v>#REF!</v>
      </c>
      <c r="AF27" s="121"/>
    </row>
    <row r="28" spans="1:32" ht="21.75" customHeight="1">
      <c r="A28" s="122">
        <v>20</v>
      </c>
      <c r="B28" s="122"/>
      <c r="C28" s="210"/>
      <c r="D28" s="210"/>
      <c r="E28" s="211"/>
      <c r="F28" s="211"/>
      <c r="G28" s="123"/>
      <c r="H28" s="124"/>
      <c r="I28" s="125"/>
      <c r="J28" s="126"/>
      <c r="K28" s="41"/>
      <c r="L28" s="141"/>
      <c r="M28" s="14"/>
      <c r="N28" s="14">
        <f t="shared" si="1"/>
      </c>
      <c r="O28" s="14">
        <f t="shared" si="2"/>
        <v>0</v>
      </c>
      <c r="P28" s="14">
        <f t="shared" si="3"/>
      </c>
      <c r="Q28" s="14">
        <f t="shared" si="0"/>
      </c>
      <c r="R28" s="14" t="e">
        <f>IF(#REF!="","",LEFT(#REF!,7))</f>
        <v>#REF!</v>
      </c>
      <c r="S28" s="14" t="e">
        <f>IF(R28="","",VLOOKUP(#REF!,#REF!,2))</f>
        <v>#REF!</v>
      </c>
      <c r="T28" s="14" t="e">
        <f t="shared" si="4"/>
        <v>#REF!</v>
      </c>
      <c r="U28" s="14" t="e">
        <f t="shared" si="5"/>
        <v>#REF!</v>
      </c>
      <c r="V28" s="14" t="e">
        <f t="shared" si="6"/>
        <v>#REF!</v>
      </c>
      <c r="W28" s="14" t="e">
        <f t="shared" si="7"/>
        <v>#REF!</v>
      </c>
      <c r="X28" s="14" t="e">
        <f t="shared" si="8"/>
        <v>#REF!</v>
      </c>
      <c r="Y28" s="14" t="e">
        <f t="shared" si="9"/>
        <v>#REF!</v>
      </c>
      <c r="Z28" s="14" t="e">
        <f t="shared" si="10"/>
        <v>#REF!</v>
      </c>
      <c r="AA28" s="14" t="e">
        <f t="shared" si="11"/>
        <v>#REF!</v>
      </c>
      <c r="AB28" s="14" t="e">
        <f t="shared" si="12"/>
        <v>#REF!</v>
      </c>
      <c r="AC28" s="14" t="e">
        <f t="shared" si="13"/>
        <v>#REF!</v>
      </c>
      <c r="AD28" s="14" t="e">
        <f t="shared" si="14"/>
        <v>#REF!</v>
      </c>
      <c r="AE28" s="14" t="e">
        <f t="shared" si="15"/>
        <v>#REF!</v>
      </c>
      <c r="AF28" s="14"/>
    </row>
    <row r="29" spans="1:32" ht="21.75" customHeight="1">
      <c r="A29" s="122">
        <v>21</v>
      </c>
      <c r="B29" s="122"/>
      <c r="C29" s="210"/>
      <c r="D29" s="210"/>
      <c r="E29" s="211"/>
      <c r="F29" s="211"/>
      <c r="G29" s="123"/>
      <c r="H29" s="124"/>
      <c r="I29" s="125"/>
      <c r="J29" s="126"/>
      <c r="K29" s="41"/>
      <c r="L29" s="141"/>
      <c r="M29" s="14"/>
      <c r="N29" s="14">
        <f>LEFT(K29,3)</f>
      </c>
      <c r="O29" s="14">
        <f>IF(N29="",0,IF(N29="埼玉県",0,1))</f>
        <v>0</v>
      </c>
      <c r="P29" s="14">
        <f>MID(K29,4,2)</f>
      </c>
      <c r="Q29" s="14">
        <f aca="true" t="shared" si="16" ref="Q29:Q48">IF(P29="さい",MID(K29,4,7),P29)</f>
      </c>
      <c r="R29" s="14" t="e">
        <f>IF(#REF!="","",LEFT(#REF!,7))</f>
        <v>#REF!</v>
      </c>
      <c r="S29" s="14" t="e">
        <f>IF(R29="","",VLOOKUP(#REF!,#REF!,2))</f>
        <v>#REF!</v>
      </c>
      <c r="T29" s="14" t="e">
        <f>IF(S29="さい",0,IF(P29=S29,0,1))</f>
        <v>#REF!</v>
      </c>
      <c r="U29" s="14" t="e">
        <f>IF(R29="さいたま市浦和","さいたま市浦和","")</f>
        <v>#REF!</v>
      </c>
      <c r="V29" s="14" t="e">
        <f>IF(R29="さいたま市浦和","さいたま市南区","")</f>
        <v>#REF!</v>
      </c>
      <c r="W29" s="14" t="e">
        <f>IF(R29="さいたま市浦和","さいたま市緑区","")</f>
        <v>#REF!</v>
      </c>
      <c r="X29" s="14" t="e">
        <f>IF(R29="さいたま市浦和","さいたま市桜区","")</f>
        <v>#REF!</v>
      </c>
      <c r="Y29" s="14" t="e">
        <f>IF(R29="さいたま市浦和",IF(Q29=U29,0,IF(Q29=V29,0,IF(Q29=W29,0,IF(Q29=X29,0,1)))),0)</f>
        <v>#REF!</v>
      </c>
      <c r="Z29" s="14" t="e">
        <f>IF(R29="さいたま市大宮","さいたま市大宮","")</f>
        <v>#REF!</v>
      </c>
      <c r="AA29" s="14" t="e">
        <f>IF(R29="さいたま市大宮","さいたま市北区","")</f>
        <v>#REF!</v>
      </c>
      <c r="AB29" s="14" t="e">
        <f>IF(R29="さいたま市大宮","さいたま市西区","")</f>
        <v>#REF!</v>
      </c>
      <c r="AC29" s="14" t="e">
        <f>IF(R29="さいたま市大宮","さいたま市見沼","")</f>
        <v>#REF!</v>
      </c>
      <c r="AD29" s="14" t="e">
        <f>IF(R29="さいたま市大宮",IF(Q29=Z29,0,IF(Q29=AA29,0,IF(Q29=AB29,0,IF(Q29=AC29,0,1)))),0)</f>
        <v>#REF!</v>
      </c>
      <c r="AE29" s="14" t="e">
        <f>IF(R29="さいたま市与野","さいたま市中央","")</f>
        <v>#REF!</v>
      </c>
      <c r="AF29" s="14"/>
    </row>
    <row r="30" spans="1:32" ht="21.75" customHeight="1">
      <c r="A30" s="29">
        <v>22</v>
      </c>
      <c r="B30" s="36"/>
      <c r="C30" s="214"/>
      <c r="D30" s="215"/>
      <c r="E30" s="206"/>
      <c r="F30" s="207"/>
      <c r="G30" s="27"/>
      <c r="H30" s="28"/>
      <c r="I30" s="32"/>
      <c r="J30" s="35"/>
      <c r="K30" s="40"/>
      <c r="L30" s="83"/>
      <c r="M30" s="89"/>
      <c r="N30" s="10">
        <f aca="true" t="shared" si="17" ref="N30:N48">LEFT(K30,3)</f>
      </c>
      <c r="O30" s="10">
        <f aca="true" t="shared" si="18" ref="O30:O48">IF(N30="",0,IF(N30="埼玉県",0,1))</f>
        <v>0</v>
      </c>
      <c r="P30" s="10">
        <f aca="true" t="shared" si="19" ref="P30:P48">MID(K30,4,2)</f>
      </c>
      <c r="Q30" s="10">
        <f t="shared" si="16"/>
      </c>
      <c r="R30" s="10" t="e">
        <f>IF(#REF!="","",LEFT(#REF!,7))</f>
        <v>#REF!</v>
      </c>
      <c r="S30" s="10" t="e">
        <f>IF(R30="","",VLOOKUP(#REF!,#REF!,2))</f>
        <v>#REF!</v>
      </c>
      <c r="T30" s="10" t="e">
        <f aca="true" t="shared" si="20" ref="T30:T48">IF(S30="さい",0,IF(P30=S30,0,1))</f>
        <v>#REF!</v>
      </c>
      <c r="U30" s="10" t="e">
        <f aca="true" t="shared" si="21" ref="U30:U48">IF(R30="さいたま市浦和","さいたま市浦和","")</f>
        <v>#REF!</v>
      </c>
      <c r="V30" s="10" t="e">
        <f aca="true" t="shared" si="22" ref="V30:V48">IF(R30="さいたま市浦和","さいたま市南区","")</f>
        <v>#REF!</v>
      </c>
      <c r="W30" s="10" t="e">
        <f aca="true" t="shared" si="23" ref="W30:W48">IF(R30="さいたま市浦和","さいたま市緑区","")</f>
        <v>#REF!</v>
      </c>
      <c r="X30" s="10" t="e">
        <f aca="true" t="shared" si="24" ref="X30:X48">IF(R30="さいたま市浦和","さいたま市桜区","")</f>
        <v>#REF!</v>
      </c>
      <c r="Y30" s="10" t="e">
        <f aca="true" t="shared" si="25" ref="Y30:Y48">IF(R30="さいたま市浦和",IF(Q30=U30,0,IF(Q30=V30,0,IF(Q30=W30,0,IF(Q30=X30,0,1)))),0)</f>
        <v>#REF!</v>
      </c>
      <c r="Z30" s="10" t="e">
        <f aca="true" t="shared" si="26" ref="Z30:Z48">IF(R30="さいたま市大宮","さいたま市大宮","")</f>
        <v>#REF!</v>
      </c>
      <c r="AA30" s="10" t="e">
        <f aca="true" t="shared" si="27" ref="AA30:AA48">IF(R30="さいたま市大宮","さいたま市北区","")</f>
        <v>#REF!</v>
      </c>
      <c r="AB30" s="10" t="e">
        <f aca="true" t="shared" si="28" ref="AB30:AB48">IF(R30="さいたま市大宮","さいたま市西区","")</f>
        <v>#REF!</v>
      </c>
      <c r="AC30" s="10" t="e">
        <f aca="true" t="shared" si="29" ref="AC30:AC48">IF(R30="さいたま市大宮","さいたま市見沼","")</f>
        <v>#REF!</v>
      </c>
      <c r="AD30" s="10" t="e">
        <f aca="true" t="shared" si="30" ref="AD30:AD48">IF(R30="さいたま市大宮",IF(Q30=Z30,0,IF(Q30=AA30,0,IF(Q30=AB30,0,IF(Q30=AC30,0,1)))),0)</f>
        <v>#REF!</v>
      </c>
      <c r="AE30" s="10" t="e">
        <f aca="true" t="shared" si="31" ref="AE30:AE48">IF(R30="さいたま市与野","さいたま市中央","")</f>
        <v>#REF!</v>
      </c>
      <c r="AF30" s="86"/>
    </row>
    <row r="31" spans="1:32" ht="21.75" customHeight="1">
      <c r="A31" s="30">
        <v>23</v>
      </c>
      <c r="B31" s="36"/>
      <c r="C31" s="178"/>
      <c r="D31" s="179"/>
      <c r="E31" s="180"/>
      <c r="F31" s="181"/>
      <c r="G31" s="27"/>
      <c r="H31" s="28"/>
      <c r="I31" s="32"/>
      <c r="J31" s="35"/>
      <c r="K31" s="41"/>
      <c r="L31" s="84"/>
      <c r="M31" s="14"/>
      <c r="N31" s="10">
        <f t="shared" si="17"/>
      </c>
      <c r="O31" s="10">
        <f t="shared" si="18"/>
        <v>0</v>
      </c>
      <c r="P31" s="10">
        <f t="shared" si="19"/>
      </c>
      <c r="Q31" s="10">
        <f t="shared" si="16"/>
      </c>
      <c r="R31" s="10" t="e">
        <f>IF(#REF!="","",LEFT(#REF!,7))</f>
        <v>#REF!</v>
      </c>
      <c r="S31" s="10" t="e">
        <f>IF(R31="","",VLOOKUP(#REF!,#REF!,2))</f>
        <v>#REF!</v>
      </c>
      <c r="T31" s="10" t="e">
        <f t="shared" si="20"/>
        <v>#REF!</v>
      </c>
      <c r="U31" s="10" t="e">
        <f t="shared" si="21"/>
        <v>#REF!</v>
      </c>
      <c r="V31" s="10" t="e">
        <f t="shared" si="22"/>
        <v>#REF!</v>
      </c>
      <c r="W31" s="10" t="e">
        <f t="shared" si="23"/>
        <v>#REF!</v>
      </c>
      <c r="X31" s="10" t="e">
        <f t="shared" si="24"/>
        <v>#REF!</v>
      </c>
      <c r="Y31" s="10" t="e">
        <f t="shared" si="25"/>
        <v>#REF!</v>
      </c>
      <c r="Z31" s="10" t="e">
        <f t="shared" si="26"/>
        <v>#REF!</v>
      </c>
      <c r="AA31" s="10" t="e">
        <f t="shared" si="27"/>
        <v>#REF!</v>
      </c>
      <c r="AB31" s="10" t="e">
        <f t="shared" si="28"/>
        <v>#REF!</v>
      </c>
      <c r="AC31" s="10" t="e">
        <f t="shared" si="29"/>
        <v>#REF!</v>
      </c>
      <c r="AD31" s="10" t="e">
        <f t="shared" si="30"/>
        <v>#REF!</v>
      </c>
      <c r="AE31" s="10" t="e">
        <f t="shared" si="31"/>
        <v>#REF!</v>
      </c>
      <c r="AF31" s="87"/>
    </row>
    <row r="32" spans="1:32" ht="21.75" customHeight="1">
      <c r="A32" s="30">
        <v>24</v>
      </c>
      <c r="B32" s="36"/>
      <c r="C32" s="178"/>
      <c r="D32" s="179"/>
      <c r="E32" s="180"/>
      <c r="F32" s="181"/>
      <c r="G32" s="27"/>
      <c r="H32" s="28"/>
      <c r="I32" s="32"/>
      <c r="J32" s="35"/>
      <c r="K32" s="41"/>
      <c r="L32" s="84"/>
      <c r="M32" s="14"/>
      <c r="N32" s="10">
        <f t="shared" si="17"/>
      </c>
      <c r="O32" s="10">
        <f t="shared" si="18"/>
        <v>0</v>
      </c>
      <c r="P32" s="10">
        <f t="shared" si="19"/>
      </c>
      <c r="Q32" s="10">
        <f t="shared" si="16"/>
      </c>
      <c r="R32" s="10" t="e">
        <f>IF(#REF!="","",LEFT(#REF!,7))</f>
        <v>#REF!</v>
      </c>
      <c r="S32" s="10" t="e">
        <f>IF(R32="","",VLOOKUP(#REF!,#REF!,2))</f>
        <v>#REF!</v>
      </c>
      <c r="T32" s="10" t="e">
        <f t="shared" si="20"/>
        <v>#REF!</v>
      </c>
      <c r="U32" s="10" t="e">
        <f t="shared" si="21"/>
        <v>#REF!</v>
      </c>
      <c r="V32" s="10" t="e">
        <f t="shared" si="22"/>
        <v>#REF!</v>
      </c>
      <c r="W32" s="10" t="e">
        <f t="shared" si="23"/>
        <v>#REF!</v>
      </c>
      <c r="X32" s="10" t="e">
        <f t="shared" si="24"/>
        <v>#REF!</v>
      </c>
      <c r="Y32" s="10" t="e">
        <f t="shared" si="25"/>
        <v>#REF!</v>
      </c>
      <c r="Z32" s="10" t="e">
        <f t="shared" si="26"/>
        <v>#REF!</v>
      </c>
      <c r="AA32" s="10" t="e">
        <f t="shared" si="27"/>
        <v>#REF!</v>
      </c>
      <c r="AB32" s="10" t="e">
        <f t="shared" si="28"/>
        <v>#REF!</v>
      </c>
      <c r="AC32" s="10" t="e">
        <f t="shared" si="29"/>
        <v>#REF!</v>
      </c>
      <c r="AD32" s="10" t="e">
        <f t="shared" si="30"/>
        <v>#REF!</v>
      </c>
      <c r="AE32" s="10" t="e">
        <f t="shared" si="31"/>
        <v>#REF!</v>
      </c>
      <c r="AF32" s="87"/>
    </row>
    <row r="33" spans="1:32" ht="21.75" customHeight="1">
      <c r="A33" s="30">
        <v>25</v>
      </c>
      <c r="B33" s="36"/>
      <c r="C33" s="178"/>
      <c r="D33" s="179"/>
      <c r="E33" s="180"/>
      <c r="F33" s="181"/>
      <c r="G33" s="27"/>
      <c r="H33" s="28"/>
      <c r="I33" s="32"/>
      <c r="J33" s="35"/>
      <c r="K33" s="41"/>
      <c r="L33" s="84"/>
      <c r="M33" s="14"/>
      <c r="N33" s="10">
        <f t="shared" si="17"/>
      </c>
      <c r="O33" s="10">
        <f t="shared" si="18"/>
        <v>0</v>
      </c>
      <c r="P33" s="10">
        <f t="shared" si="19"/>
      </c>
      <c r="Q33" s="10">
        <f t="shared" si="16"/>
      </c>
      <c r="R33" s="10" t="e">
        <f>IF(#REF!="","",LEFT(#REF!,7))</f>
        <v>#REF!</v>
      </c>
      <c r="S33" s="10" t="e">
        <f>IF(R33="","",VLOOKUP(#REF!,#REF!,2))</f>
        <v>#REF!</v>
      </c>
      <c r="T33" s="10" t="e">
        <f t="shared" si="20"/>
        <v>#REF!</v>
      </c>
      <c r="U33" s="10" t="e">
        <f t="shared" si="21"/>
        <v>#REF!</v>
      </c>
      <c r="V33" s="10" t="e">
        <f t="shared" si="22"/>
        <v>#REF!</v>
      </c>
      <c r="W33" s="10" t="e">
        <f t="shared" si="23"/>
        <v>#REF!</v>
      </c>
      <c r="X33" s="10" t="e">
        <f t="shared" si="24"/>
        <v>#REF!</v>
      </c>
      <c r="Y33" s="10" t="e">
        <f t="shared" si="25"/>
        <v>#REF!</v>
      </c>
      <c r="Z33" s="10" t="e">
        <f t="shared" si="26"/>
        <v>#REF!</v>
      </c>
      <c r="AA33" s="10" t="e">
        <f t="shared" si="27"/>
        <v>#REF!</v>
      </c>
      <c r="AB33" s="10" t="e">
        <f t="shared" si="28"/>
        <v>#REF!</v>
      </c>
      <c r="AC33" s="10" t="e">
        <f t="shared" si="29"/>
        <v>#REF!</v>
      </c>
      <c r="AD33" s="10" t="e">
        <f t="shared" si="30"/>
        <v>#REF!</v>
      </c>
      <c r="AE33" s="10" t="e">
        <f t="shared" si="31"/>
        <v>#REF!</v>
      </c>
      <c r="AF33" s="87"/>
    </row>
    <row r="34" spans="1:32" ht="21.75" customHeight="1">
      <c r="A34" s="30">
        <v>26</v>
      </c>
      <c r="B34" s="36"/>
      <c r="C34" s="178"/>
      <c r="D34" s="179"/>
      <c r="E34" s="180"/>
      <c r="F34" s="181"/>
      <c r="G34" s="27"/>
      <c r="H34" s="28"/>
      <c r="I34" s="32"/>
      <c r="J34" s="35"/>
      <c r="K34" s="41"/>
      <c r="L34" s="84"/>
      <c r="M34" s="14"/>
      <c r="N34" s="10">
        <f t="shared" si="17"/>
      </c>
      <c r="O34" s="10">
        <f t="shared" si="18"/>
        <v>0</v>
      </c>
      <c r="P34" s="10">
        <f t="shared" si="19"/>
      </c>
      <c r="Q34" s="10">
        <f t="shared" si="16"/>
      </c>
      <c r="R34" s="10" t="e">
        <f>IF(#REF!="","",LEFT(#REF!,7))</f>
        <v>#REF!</v>
      </c>
      <c r="S34" s="10" t="e">
        <f>IF(R34="","",VLOOKUP(#REF!,#REF!,2))</f>
        <v>#REF!</v>
      </c>
      <c r="T34" s="10" t="e">
        <f t="shared" si="20"/>
        <v>#REF!</v>
      </c>
      <c r="U34" s="10" t="e">
        <f t="shared" si="21"/>
        <v>#REF!</v>
      </c>
      <c r="V34" s="10" t="e">
        <f t="shared" si="22"/>
        <v>#REF!</v>
      </c>
      <c r="W34" s="10" t="e">
        <f t="shared" si="23"/>
        <v>#REF!</v>
      </c>
      <c r="X34" s="10" t="e">
        <f t="shared" si="24"/>
        <v>#REF!</v>
      </c>
      <c r="Y34" s="10" t="e">
        <f t="shared" si="25"/>
        <v>#REF!</v>
      </c>
      <c r="Z34" s="10" t="e">
        <f t="shared" si="26"/>
        <v>#REF!</v>
      </c>
      <c r="AA34" s="10" t="e">
        <f t="shared" si="27"/>
        <v>#REF!</v>
      </c>
      <c r="AB34" s="10" t="e">
        <f t="shared" si="28"/>
        <v>#REF!</v>
      </c>
      <c r="AC34" s="10" t="e">
        <f t="shared" si="29"/>
        <v>#REF!</v>
      </c>
      <c r="AD34" s="10" t="e">
        <f t="shared" si="30"/>
        <v>#REF!</v>
      </c>
      <c r="AE34" s="10" t="e">
        <f t="shared" si="31"/>
        <v>#REF!</v>
      </c>
      <c r="AF34" s="87"/>
    </row>
    <row r="35" spans="1:32" ht="21.75" customHeight="1">
      <c r="A35" s="30">
        <v>27</v>
      </c>
      <c r="B35" s="36"/>
      <c r="C35" s="178"/>
      <c r="D35" s="179"/>
      <c r="E35" s="180"/>
      <c r="F35" s="181"/>
      <c r="G35" s="27"/>
      <c r="H35" s="28"/>
      <c r="I35" s="32"/>
      <c r="J35" s="35"/>
      <c r="K35" s="41"/>
      <c r="L35" s="84"/>
      <c r="M35" s="14"/>
      <c r="N35" s="10">
        <f t="shared" si="17"/>
      </c>
      <c r="O35" s="10">
        <f t="shared" si="18"/>
        <v>0</v>
      </c>
      <c r="P35" s="10">
        <f t="shared" si="19"/>
      </c>
      <c r="Q35" s="10">
        <f t="shared" si="16"/>
      </c>
      <c r="R35" s="10" t="e">
        <f>IF(#REF!="","",LEFT(#REF!,7))</f>
        <v>#REF!</v>
      </c>
      <c r="S35" s="10" t="e">
        <f>IF(R35="","",VLOOKUP(#REF!,#REF!,2))</f>
        <v>#REF!</v>
      </c>
      <c r="T35" s="10" t="e">
        <f t="shared" si="20"/>
        <v>#REF!</v>
      </c>
      <c r="U35" s="10" t="e">
        <f t="shared" si="21"/>
        <v>#REF!</v>
      </c>
      <c r="V35" s="10" t="e">
        <f t="shared" si="22"/>
        <v>#REF!</v>
      </c>
      <c r="W35" s="10" t="e">
        <f t="shared" si="23"/>
        <v>#REF!</v>
      </c>
      <c r="X35" s="10" t="e">
        <f t="shared" si="24"/>
        <v>#REF!</v>
      </c>
      <c r="Y35" s="10" t="e">
        <f t="shared" si="25"/>
        <v>#REF!</v>
      </c>
      <c r="Z35" s="10" t="e">
        <f t="shared" si="26"/>
        <v>#REF!</v>
      </c>
      <c r="AA35" s="10" t="e">
        <f t="shared" si="27"/>
        <v>#REF!</v>
      </c>
      <c r="AB35" s="10" t="e">
        <f t="shared" si="28"/>
        <v>#REF!</v>
      </c>
      <c r="AC35" s="10" t="e">
        <f t="shared" si="29"/>
        <v>#REF!</v>
      </c>
      <c r="AD35" s="10" t="e">
        <f t="shared" si="30"/>
        <v>#REF!</v>
      </c>
      <c r="AE35" s="10" t="e">
        <f t="shared" si="31"/>
        <v>#REF!</v>
      </c>
      <c r="AF35" s="87"/>
    </row>
    <row r="36" spans="1:32" ht="21.75" customHeight="1">
      <c r="A36" s="30">
        <v>28</v>
      </c>
      <c r="B36" s="36"/>
      <c r="C36" s="178"/>
      <c r="D36" s="179"/>
      <c r="E36" s="180"/>
      <c r="F36" s="181"/>
      <c r="G36" s="27"/>
      <c r="H36" s="28"/>
      <c r="I36" s="32"/>
      <c r="J36" s="35"/>
      <c r="K36" s="41"/>
      <c r="L36" s="84"/>
      <c r="M36" s="14"/>
      <c r="N36" s="10">
        <f t="shared" si="17"/>
      </c>
      <c r="O36" s="10">
        <f t="shared" si="18"/>
        <v>0</v>
      </c>
      <c r="P36" s="10">
        <f t="shared" si="19"/>
      </c>
      <c r="Q36" s="10">
        <f t="shared" si="16"/>
      </c>
      <c r="R36" s="10" t="e">
        <f>IF(#REF!="","",LEFT(#REF!,7))</f>
        <v>#REF!</v>
      </c>
      <c r="S36" s="10" t="e">
        <f>IF(R36="","",VLOOKUP(#REF!,#REF!,2))</f>
        <v>#REF!</v>
      </c>
      <c r="T36" s="10" t="e">
        <f t="shared" si="20"/>
        <v>#REF!</v>
      </c>
      <c r="U36" s="10" t="e">
        <f t="shared" si="21"/>
        <v>#REF!</v>
      </c>
      <c r="V36" s="10" t="e">
        <f t="shared" si="22"/>
        <v>#REF!</v>
      </c>
      <c r="W36" s="10" t="e">
        <f t="shared" si="23"/>
        <v>#REF!</v>
      </c>
      <c r="X36" s="10" t="e">
        <f t="shared" si="24"/>
        <v>#REF!</v>
      </c>
      <c r="Y36" s="10" t="e">
        <f t="shared" si="25"/>
        <v>#REF!</v>
      </c>
      <c r="Z36" s="10" t="e">
        <f t="shared" si="26"/>
        <v>#REF!</v>
      </c>
      <c r="AA36" s="10" t="e">
        <f t="shared" si="27"/>
        <v>#REF!</v>
      </c>
      <c r="AB36" s="10" t="e">
        <f t="shared" si="28"/>
        <v>#REF!</v>
      </c>
      <c r="AC36" s="10" t="e">
        <f t="shared" si="29"/>
        <v>#REF!</v>
      </c>
      <c r="AD36" s="10" t="e">
        <f t="shared" si="30"/>
        <v>#REF!</v>
      </c>
      <c r="AE36" s="10" t="e">
        <f t="shared" si="31"/>
        <v>#REF!</v>
      </c>
      <c r="AF36" s="87"/>
    </row>
    <row r="37" spans="1:32" ht="21.75" customHeight="1">
      <c r="A37" s="30">
        <v>29</v>
      </c>
      <c r="B37" s="36"/>
      <c r="C37" s="178"/>
      <c r="D37" s="179"/>
      <c r="E37" s="180"/>
      <c r="F37" s="181"/>
      <c r="G37" s="27"/>
      <c r="H37" s="28"/>
      <c r="I37" s="32"/>
      <c r="J37" s="35"/>
      <c r="K37" s="41"/>
      <c r="L37" s="84"/>
      <c r="M37" s="14"/>
      <c r="N37" s="10">
        <f t="shared" si="17"/>
      </c>
      <c r="O37" s="10">
        <f t="shared" si="18"/>
        <v>0</v>
      </c>
      <c r="P37" s="10">
        <f t="shared" si="19"/>
      </c>
      <c r="Q37" s="10">
        <f t="shared" si="16"/>
      </c>
      <c r="R37" s="10" t="e">
        <f>IF(#REF!="","",LEFT(#REF!,7))</f>
        <v>#REF!</v>
      </c>
      <c r="S37" s="10" t="e">
        <f>IF(R37="","",VLOOKUP(#REF!,#REF!,2))</f>
        <v>#REF!</v>
      </c>
      <c r="T37" s="10" t="e">
        <f t="shared" si="20"/>
        <v>#REF!</v>
      </c>
      <c r="U37" s="10" t="e">
        <f t="shared" si="21"/>
        <v>#REF!</v>
      </c>
      <c r="V37" s="10" t="e">
        <f t="shared" si="22"/>
        <v>#REF!</v>
      </c>
      <c r="W37" s="10" t="e">
        <f t="shared" si="23"/>
        <v>#REF!</v>
      </c>
      <c r="X37" s="10" t="e">
        <f t="shared" si="24"/>
        <v>#REF!</v>
      </c>
      <c r="Y37" s="10" t="e">
        <f t="shared" si="25"/>
        <v>#REF!</v>
      </c>
      <c r="Z37" s="10" t="e">
        <f t="shared" si="26"/>
        <v>#REF!</v>
      </c>
      <c r="AA37" s="10" t="e">
        <f t="shared" si="27"/>
        <v>#REF!</v>
      </c>
      <c r="AB37" s="10" t="e">
        <f t="shared" si="28"/>
        <v>#REF!</v>
      </c>
      <c r="AC37" s="10" t="e">
        <f t="shared" si="29"/>
        <v>#REF!</v>
      </c>
      <c r="AD37" s="10" t="e">
        <f t="shared" si="30"/>
        <v>#REF!</v>
      </c>
      <c r="AE37" s="10" t="e">
        <f t="shared" si="31"/>
        <v>#REF!</v>
      </c>
      <c r="AF37" s="87"/>
    </row>
    <row r="38" spans="1:32" ht="21.75" customHeight="1">
      <c r="A38" s="30">
        <v>30</v>
      </c>
      <c r="B38" s="36"/>
      <c r="C38" s="178"/>
      <c r="D38" s="179"/>
      <c r="E38" s="180"/>
      <c r="F38" s="181"/>
      <c r="G38" s="27"/>
      <c r="H38" s="28"/>
      <c r="I38" s="32"/>
      <c r="J38" s="35"/>
      <c r="K38" s="41"/>
      <c r="L38" s="84"/>
      <c r="M38" s="14"/>
      <c r="N38" s="10">
        <f t="shared" si="17"/>
      </c>
      <c r="O38" s="10">
        <f t="shared" si="18"/>
        <v>0</v>
      </c>
      <c r="P38" s="10">
        <f t="shared" si="19"/>
      </c>
      <c r="Q38" s="10">
        <f t="shared" si="16"/>
      </c>
      <c r="R38" s="10" t="e">
        <f>IF(#REF!="","",LEFT(#REF!,7))</f>
        <v>#REF!</v>
      </c>
      <c r="S38" s="10" t="e">
        <f>IF(R38="","",VLOOKUP(#REF!,#REF!,2))</f>
        <v>#REF!</v>
      </c>
      <c r="T38" s="10" t="e">
        <f t="shared" si="20"/>
        <v>#REF!</v>
      </c>
      <c r="U38" s="10" t="e">
        <f t="shared" si="21"/>
        <v>#REF!</v>
      </c>
      <c r="V38" s="10" t="e">
        <f t="shared" si="22"/>
        <v>#REF!</v>
      </c>
      <c r="W38" s="10" t="e">
        <f t="shared" si="23"/>
        <v>#REF!</v>
      </c>
      <c r="X38" s="10" t="e">
        <f t="shared" si="24"/>
        <v>#REF!</v>
      </c>
      <c r="Y38" s="10" t="e">
        <f t="shared" si="25"/>
        <v>#REF!</v>
      </c>
      <c r="Z38" s="10" t="e">
        <f t="shared" si="26"/>
        <v>#REF!</v>
      </c>
      <c r="AA38" s="10" t="e">
        <f t="shared" si="27"/>
        <v>#REF!</v>
      </c>
      <c r="AB38" s="10" t="e">
        <f t="shared" si="28"/>
        <v>#REF!</v>
      </c>
      <c r="AC38" s="10" t="e">
        <f t="shared" si="29"/>
        <v>#REF!</v>
      </c>
      <c r="AD38" s="10" t="e">
        <f t="shared" si="30"/>
        <v>#REF!</v>
      </c>
      <c r="AE38" s="10" t="e">
        <f t="shared" si="31"/>
        <v>#REF!</v>
      </c>
      <c r="AF38" s="87"/>
    </row>
    <row r="39" spans="1:32" ht="21.75" customHeight="1">
      <c r="A39" s="30">
        <v>31</v>
      </c>
      <c r="B39" s="36"/>
      <c r="C39" s="178"/>
      <c r="D39" s="179"/>
      <c r="E39" s="180"/>
      <c r="F39" s="181"/>
      <c r="G39" s="27"/>
      <c r="H39" s="28"/>
      <c r="I39" s="32"/>
      <c r="J39" s="35"/>
      <c r="K39" s="41"/>
      <c r="L39" s="84"/>
      <c r="M39" s="14"/>
      <c r="N39" s="10">
        <f t="shared" si="17"/>
      </c>
      <c r="O39" s="10">
        <f t="shared" si="18"/>
        <v>0</v>
      </c>
      <c r="P39" s="10">
        <f t="shared" si="19"/>
      </c>
      <c r="Q39" s="10">
        <f t="shared" si="16"/>
      </c>
      <c r="R39" s="10" t="e">
        <f>IF(#REF!="","",LEFT(#REF!,7))</f>
        <v>#REF!</v>
      </c>
      <c r="S39" s="10" t="e">
        <f>IF(R39="","",VLOOKUP(#REF!,#REF!,2))</f>
        <v>#REF!</v>
      </c>
      <c r="T39" s="10" t="e">
        <f t="shared" si="20"/>
        <v>#REF!</v>
      </c>
      <c r="U39" s="10" t="e">
        <f t="shared" si="21"/>
        <v>#REF!</v>
      </c>
      <c r="V39" s="10" t="e">
        <f t="shared" si="22"/>
        <v>#REF!</v>
      </c>
      <c r="W39" s="10" t="e">
        <f t="shared" si="23"/>
        <v>#REF!</v>
      </c>
      <c r="X39" s="10" t="e">
        <f t="shared" si="24"/>
        <v>#REF!</v>
      </c>
      <c r="Y39" s="10" t="e">
        <f t="shared" si="25"/>
        <v>#REF!</v>
      </c>
      <c r="Z39" s="10" t="e">
        <f t="shared" si="26"/>
        <v>#REF!</v>
      </c>
      <c r="AA39" s="10" t="e">
        <f t="shared" si="27"/>
        <v>#REF!</v>
      </c>
      <c r="AB39" s="10" t="e">
        <f t="shared" si="28"/>
        <v>#REF!</v>
      </c>
      <c r="AC39" s="10" t="e">
        <f t="shared" si="29"/>
        <v>#REF!</v>
      </c>
      <c r="AD39" s="10" t="e">
        <f t="shared" si="30"/>
        <v>#REF!</v>
      </c>
      <c r="AE39" s="10" t="e">
        <f t="shared" si="31"/>
        <v>#REF!</v>
      </c>
      <c r="AF39" s="87"/>
    </row>
    <row r="40" spans="1:32" ht="21.75" customHeight="1">
      <c r="A40" s="30">
        <v>32</v>
      </c>
      <c r="B40" s="36"/>
      <c r="C40" s="178"/>
      <c r="D40" s="179"/>
      <c r="E40" s="180"/>
      <c r="F40" s="181"/>
      <c r="G40" s="27"/>
      <c r="H40" s="28"/>
      <c r="I40" s="32"/>
      <c r="J40" s="35"/>
      <c r="K40" s="41"/>
      <c r="L40" s="84"/>
      <c r="M40" s="14"/>
      <c r="N40" s="10">
        <f t="shared" si="17"/>
      </c>
      <c r="O40" s="10">
        <f t="shared" si="18"/>
        <v>0</v>
      </c>
      <c r="P40" s="10">
        <f t="shared" si="19"/>
      </c>
      <c r="Q40" s="10">
        <f t="shared" si="16"/>
      </c>
      <c r="R40" s="10" t="e">
        <f>IF(#REF!="","",LEFT(#REF!,7))</f>
        <v>#REF!</v>
      </c>
      <c r="S40" s="10" t="e">
        <f>IF(R40="","",VLOOKUP(#REF!,#REF!,2))</f>
        <v>#REF!</v>
      </c>
      <c r="T40" s="10" t="e">
        <f t="shared" si="20"/>
        <v>#REF!</v>
      </c>
      <c r="U40" s="10" t="e">
        <f t="shared" si="21"/>
        <v>#REF!</v>
      </c>
      <c r="V40" s="10" t="e">
        <f t="shared" si="22"/>
        <v>#REF!</v>
      </c>
      <c r="W40" s="10" t="e">
        <f t="shared" si="23"/>
        <v>#REF!</v>
      </c>
      <c r="X40" s="10" t="e">
        <f t="shared" si="24"/>
        <v>#REF!</v>
      </c>
      <c r="Y40" s="10" t="e">
        <f t="shared" si="25"/>
        <v>#REF!</v>
      </c>
      <c r="Z40" s="10" t="e">
        <f t="shared" si="26"/>
        <v>#REF!</v>
      </c>
      <c r="AA40" s="10" t="e">
        <f t="shared" si="27"/>
        <v>#REF!</v>
      </c>
      <c r="AB40" s="10" t="e">
        <f t="shared" si="28"/>
        <v>#REF!</v>
      </c>
      <c r="AC40" s="10" t="e">
        <f t="shared" si="29"/>
        <v>#REF!</v>
      </c>
      <c r="AD40" s="10" t="e">
        <f t="shared" si="30"/>
        <v>#REF!</v>
      </c>
      <c r="AE40" s="10" t="e">
        <f t="shared" si="31"/>
        <v>#REF!</v>
      </c>
      <c r="AF40" s="87"/>
    </row>
    <row r="41" spans="1:32" ht="21.75" customHeight="1">
      <c r="A41" s="30">
        <v>33</v>
      </c>
      <c r="B41" s="36"/>
      <c r="C41" s="178"/>
      <c r="D41" s="179"/>
      <c r="E41" s="180"/>
      <c r="F41" s="181"/>
      <c r="G41" s="27"/>
      <c r="H41" s="28"/>
      <c r="I41" s="32"/>
      <c r="J41" s="35"/>
      <c r="K41" s="41"/>
      <c r="L41" s="84"/>
      <c r="M41" s="14"/>
      <c r="N41" s="10">
        <f t="shared" si="17"/>
      </c>
      <c r="O41" s="10">
        <f t="shared" si="18"/>
        <v>0</v>
      </c>
      <c r="P41" s="10">
        <f t="shared" si="19"/>
      </c>
      <c r="Q41" s="10">
        <f t="shared" si="16"/>
      </c>
      <c r="R41" s="10" t="e">
        <f>IF(#REF!="","",LEFT(#REF!,7))</f>
        <v>#REF!</v>
      </c>
      <c r="S41" s="10" t="e">
        <f>IF(R41="","",VLOOKUP(#REF!,#REF!,2))</f>
        <v>#REF!</v>
      </c>
      <c r="T41" s="10" t="e">
        <f t="shared" si="20"/>
        <v>#REF!</v>
      </c>
      <c r="U41" s="10" t="e">
        <f t="shared" si="21"/>
        <v>#REF!</v>
      </c>
      <c r="V41" s="10" t="e">
        <f t="shared" si="22"/>
        <v>#REF!</v>
      </c>
      <c r="W41" s="10" t="e">
        <f t="shared" si="23"/>
        <v>#REF!</v>
      </c>
      <c r="X41" s="10" t="e">
        <f t="shared" si="24"/>
        <v>#REF!</v>
      </c>
      <c r="Y41" s="10" t="e">
        <f t="shared" si="25"/>
        <v>#REF!</v>
      </c>
      <c r="Z41" s="10" t="e">
        <f t="shared" si="26"/>
        <v>#REF!</v>
      </c>
      <c r="AA41" s="10" t="e">
        <f t="shared" si="27"/>
        <v>#REF!</v>
      </c>
      <c r="AB41" s="10" t="e">
        <f t="shared" si="28"/>
        <v>#REF!</v>
      </c>
      <c r="AC41" s="10" t="e">
        <f t="shared" si="29"/>
        <v>#REF!</v>
      </c>
      <c r="AD41" s="10" t="e">
        <f t="shared" si="30"/>
        <v>#REF!</v>
      </c>
      <c r="AE41" s="10" t="e">
        <f t="shared" si="31"/>
        <v>#REF!</v>
      </c>
      <c r="AF41" s="87"/>
    </row>
    <row r="42" spans="1:32" ht="21.75" customHeight="1">
      <c r="A42" s="30">
        <v>34</v>
      </c>
      <c r="B42" s="36"/>
      <c r="C42" s="178"/>
      <c r="D42" s="179"/>
      <c r="E42" s="180"/>
      <c r="F42" s="181"/>
      <c r="G42" s="27"/>
      <c r="H42" s="28"/>
      <c r="I42" s="32"/>
      <c r="J42" s="35"/>
      <c r="K42" s="41"/>
      <c r="L42" s="84"/>
      <c r="M42" s="14"/>
      <c r="N42" s="10">
        <f t="shared" si="17"/>
      </c>
      <c r="O42" s="10">
        <f t="shared" si="18"/>
        <v>0</v>
      </c>
      <c r="P42" s="10">
        <f t="shared" si="19"/>
      </c>
      <c r="Q42" s="10">
        <f t="shared" si="16"/>
      </c>
      <c r="R42" s="10" t="e">
        <f>IF(#REF!="","",LEFT(#REF!,7))</f>
        <v>#REF!</v>
      </c>
      <c r="S42" s="10" t="e">
        <f>IF(R42="","",VLOOKUP(#REF!,#REF!,2))</f>
        <v>#REF!</v>
      </c>
      <c r="T42" s="10" t="e">
        <f t="shared" si="20"/>
        <v>#REF!</v>
      </c>
      <c r="U42" s="10" t="e">
        <f t="shared" si="21"/>
        <v>#REF!</v>
      </c>
      <c r="V42" s="10" t="e">
        <f t="shared" si="22"/>
        <v>#REF!</v>
      </c>
      <c r="W42" s="10" t="e">
        <f t="shared" si="23"/>
        <v>#REF!</v>
      </c>
      <c r="X42" s="10" t="e">
        <f t="shared" si="24"/>
        <v>#REF!</v>
      </c>
      <c r="Y42" s="10" t="e">
        <f t="shared" si="25"/>
        <v>#REF!</v>
      </c>
      <c r="Z42" s="10" t="e">
        <f t="shared" si="26"/>
        <v>#REF!</v>
      </c>
      <c r="AA42" s="10" t="e">
        <f t="shared" si="27"/>
        <v>#REF!</v>
      </c>
      <c r="AB42" s="10" t="e">
        <f t="shared" si="28"/>
        <v>#REF!</v>
      </c>
      <c r="AC42" s="10" t="e">
        <f t="shared" si="29"/>
        <v>#REF!</v>
      </c>
      <c r="AD42" s="10" t="e">
        <f t="shared" si="30"/>
        <v>#REF!</v>
      </c>
      <c r="AE42" s="10" t="e">
        <f t="shared" si="31"/>
        <v>#REF!</v>
      </c>
      <c r="AF42" s="87"/>
    </row>
    <row r="43" spans="1:32" ht="21.75" customHeight="1">
      <c r="A43" s="30">
        <v>35</v>
      </c>
      <c r="B43" s="36"/>
      <c r="C43" s="178"/>
      <c r="D43" s="179"/>
      <c r="E43" s="180"/>
      <c r="F43" s="181"/>
      <c r="G43" s="27"/>
      <c r="H43" s="28"/>
      <c r="I43" s="32"/>
      <c r="J43" s="35"/>
      <c r="K43" s="41"/>
      <c r="L43" s="84"/>
      <c r="M43" s="14"/>
      <c r="N43" s="10">
        <f t="shared" si="17"/>
      </c>
      <c r="O43" s="10">
        <f t="shared" si="18"/>
        <v>0</v>
      </c>
      <c r="P43" s="10">
        <f t="shared" si="19"/>
      </c>
      <c r="Q43" s="10">
        <f t="shared" si="16"/>
      </c>
      <c r="R43" s="10" t="e">
        <f>IF(#REF!="","",LEFT(#REF!,7))</f>
        <v>#REF!</v>
      </c>
      <c r="S43" s="10" t="e">
        <f>IF(R43="","",VLOOKUP(#REF!,#REF!,2))</f>
        <v>#REF!</v>
      </c>
      <c r="T43" s="10" t="e">
        <f t="shared" si="20"/>
        <v>#REF!</v>
      </c>
      <c r="U43" s="10" t="e">
        <f t="shared" si="21"/>
        <v>#REF!</v>
      </c>
      <c r="V43" s="10" t="e">
        <f t="shared" si="22"/>
        <v>#REF!</v>
      </c>
      <c r="W43" s="10" t="e">
        <f t="shared" si="23"/>
        <v>#REF!</v>
      </c>
      <c r="X43" s="10" t="e">
        <f t="shared" si="24"/>
        <v>#REF!</v>
      </c>
      <c r="Y43" s="10" t="e">
        <f t="shared" si="25"/>
        <v>#REF!</v>
      </c>
      <c r="Z43" s="10" t="e">
        <f t="shared" si="26"/>
        <v>#REF!</v>
      </c>
      <c r="AA43" s="10" t="e">
        <f t="shared" si="27"/>
        <v>#REF!</v>
      </c>
      <c r="AB43" s="10" t="e">
        <f t="shared" si="28"/>
        <v>#REF!</v>
      </c>
      <c r="AC43" s="10" t="e">
        <f t="shared" si="29"/>
        <v>#REF!</v>
      </c>
      <c r="AD43" s="10" t="e">
        <f t="shared" si="30"/>
        <v>#REF!</v>
      </c>
      <c r="AE43" s="10" t="e">
        <f t="shared" si="31"/>
        <v>#REF!</v>
      </c>
      <c r="AF43" s="87"/>
    </row>
    <row r="44" spans="1:32" ht="21.75" customHeight="1">
      <c r="A44" s="30">
        <v>36</v>
      </c>
      <c r="B44" s="36"/>
      <c r="C44" s="178"/>
      <c r="D44" s="179"/>
      <c r="E44" s="180"/>
      <c r="F44" s="181"/>
      <c r="G44" s="27"/>
      <c r="H44" s="28"/>
      <c r="I44" s="32"/>
      <c r="J44" s="35"/>
      <c r="K44" s="41"/>
      <c r="L44" s="84"/>
      <c r="M44" s="14"/>
      <c r="N44" s="10">
        <f t="shared" si="17"/>
      </c>
      <c r="O44" s="10">
        <f t="shared" si="18"/>
        <v>0</v>
      </c>
      <c r="P44" s="10">
        <f t="shared" si="19"/>
      </c>
      <c r="Q44" s="10">
        <f t="shared" si="16"/>
      </c>
      <c r="R44" s="10" t="e">
        <f>IF(#REF!="","",LEFT(#REF!,7))</f>
        <v>#REF!</v>
      </c>
      <c r="S44" s="10" t="e">
        <f>IF(R44="","",VLOOKUP(#REF!,#REF!,2))</f>
        <v>#REF!</v>
      </c>
      <c r="T44" s="10" t="e">
        <f t="shared" si="20"/>
        <v>#REF!</v>
      </c>
      <c r="U44" s="10" t="e">
        <f t="shared" si="21"/>
        <v>#REF!</v>
      </c>
      <c r="V44" s="10" t="e">
        <f t="shared" si="22"/>
        <v>#REF!</v>
      </c>
      <c r="W44" s="10" t="e">
        <f t="shared" si="23"/>
        <v>#REF!</v>
      </c>
      <c r="X44" s="10" t="e">
        <f t="shared" si="24"/>
        <v>#REF!</v>
      </c>
      <c r="Y44" s="10" t="e">
        <f t="shared" si="25"/>
        <v>#REF!</v>
      </c>
      <c r="Z44" s="10" t="e">
        <f t="shared" si="26"/>
        <v>#REF!</v>
      </c>
      <c r="AA44" s="10" t="e">
        <f t="shared" si="27"/>
        <v>#REF!</v>
      </c>
      <c r="AB44" s="10" t="e">
        <f t="shared" si="28"/>
        <v>#REF!</v>
      </c>
      <c r="AC44" s="10" t="e">
        <f t="shared" si="29"/>
        <v>#REF!</v>
      </c>
      <c r="AD44" s="10" t="e">
        <f t="shared" si="30"/>
        <v>#REF!</v>
      </c>
      <c r="AE44" s="10" t="e">
        <f t="shared" si="31"/>
        <v>#REF!</v>
      </c>
      <c r="AF44" s="87"/>
    </row>
    <row r="45" spans="1:32" ht="21.75" customHeight="1">
      <c r="A45" s="30">
        <v>37</v>
      </c>
      <c r="B45" s="36"/>
      <c r="C45" s="178"/>
      <c r="D45" s="179"/>
      <c r="E45" s="180"/>
      <c r="F45" s="181"/>
      <c r="G45" s="27"/>
      <c r="H45" s="28"/>
      <c r="I45" s="32"/>
      <c r="J45" s="35"/>
      <c r="K45" s="41"/>
      <c r="L45" s="84"/>
      <c r="M45" s="14"/>
      <c r="N45" s="10">
        <f t="shared" si="17"/>
      </c>
      <c r="O45" s="10">
        <f t="shared" si="18"/>
        <v>0</v>
      </c>
      <c r="P45" s="10">
        <f t="shared" si="19"/>
      </c>
      <c r="Q45" s="10">
        <f t="shared" si="16"/>
      </c>
      <c r="R45" s="10" t="e">
        <f>IF(#REF!="","",LEFT(#REF!,7))</f>
        <v>#REF!</v>
      </c>
      <c r="S45" s="10" t="e">
        <f>IF(R45="","",VLOOKUP(#REF!,#REF!,2))</f>
        <v>#REF!</v>
      </c>
      <c r="T45" s="10" t="e">
        <f t="shared" si="20"/>
        <v>#REF!</v>
      </c>
      <c r="U45" s="10" t="e">
        <f t="shared" si="21"/>
        <v>#REF!</v>
      </c>
      <c r="V45" s="10" t="e">
        <f t="shared" si="22"/>
        <v>#REF!</v>
      </c>
      <c r="W45" s="10" t="e">
        <f t="shared" si="23"/>
        <v>#REF!</v>
      </c>
      <c r="X45" s="10" t="e">
        <f t="shared" si="24"/>
        <v>#REF!</v>
      </c>
      <c r="Y45" s="10" t="e">
        <f t="shared" si="25"/>
        <v>#REF!</v>
      </c>
      <c r="Z45" s="10" t="e">
        <f t="shared" si="26"/>
        <v>#REF!</v>
      </c>
      <c r="AA45" s="10" t="e">
        <f t="shared" si="27"/>
        <v>#REF!</v>
      </c>
      <c r="AB45" s="10" t="e">
        <f t="shared" si="28"/>
        <v>#REF!</v>
      </c>
      <c r="AC45" s="10" t="e">
        <f t="shared" si="29"/>
        <v>#REF!</v>
      </c>
      <c r="AD45" s="10" t="e">
        <f t="shared" si="30"/>
        <v>#REF!</v>
      </c>
      <c r="AE45" s="10" t="e">
        <f t="shared" si="31"/>
        <v>#REF!</v>
      </c>
      <c r="AF45" s="87"/>
    </row>
    <row r="46" spans="1:32" ht="21.75" customHeight="1">
      <c r="A46" s="30">
        <v>38</v>
      </c>
      <c r="B46" s="36"/>
      <c r="C46" s="178"/>
      <c r="D46" s="179"/>
      <c r="E46" s="180"/>
      <c r="F46" s="181"/>
      <c r="G46" s="27"/>
      <c r="H46" s="28"/>
      <c r="I46" s="32"/>
      <c r="J46" s="35"/>
      <c r="K46" s="41"/>
      <c r="L46" s="84"/>
      <c r="M46" s="14"/>
      <c r="N46" s="10">
        <f t="shared" si="17"/>
      </c>
      <c r="O46" s="10">
        <f t="shared" si="18"/>
        <v>0</v>
      </c>
      <c r="P46" s="10">
        <f t="shared" si="19"/>
      </c>
      <c r="Q46" s="10">
        <f t="shared" si="16"/>
      </c>
      <c r="R46" s="10" t="e">
        <f>IF(#REF!="","",LEFT(#REF!,7))</f>
        <v>#REF!</v>
      </c>
      <c r="S46" s="10" t="e">
        <f>IF(R46="","",VLOOKUP(#REF!,#REF!,2))</f>
        <v>#REF!</v>
      </c>
      <c r="T46" s="10" t="e">
        <f t="shared" si="20"/>
        <v>#REF!</v>
      </c>
      <c r="U46" s="10" t="e">
        <f t="shared" si="21"/>
        <v>#REF!</v>
      </c>
      <c r="V46" s="10" t="e">
        <f t="shared" si="22"/>
        <v>#REF!</v>
      </c>
      <c r="W46" s="10" t="e">
        <f t="shared" si="23"/>
        <v>#REF!</v>
      </c>
      <c r="X46" s="10" t="e">
        <f t="shared" si="24"/>
        <v>#REF!</v>
      </c>
      <c r="Y46" s="10" t="e">
        <f t="shared" si="25"/>
        <v>#REF!</v>
      </c>
      <c r="Z46" s="10" t="e">
        <f t="shared" si="26"/>
        <v>#REF!</v>
      </c>
      <c r="AA46" s="10" t="e">
        <f t="shared" si="27"/>
        <v>#REF!</v>
      </c>
      <c r="AB46" s="10" t="e">
        <f t="shared" si="28"/>
        <v>#REF!</v>
      </c>
      <c r="AC46" s="10" t="e">
        <f t="shared" si="29"/>
        <v>#REF!</v>
      </c>
      <c r="AD46" s="10" t="e">
        <f t="shared" si="30"/>
        <v>#REF!</v>
      </c>
      <c r="AE46" s="10" t="e">
        <f t="shared" si="31"/>
        <v>#REF!</v>
      </c>
      <c r="AF46" s="87"/>
    </row>
    <row r="47" spans="1:32" ht="21.75" customHeight="1">
      <c r="A47" s="30">
        <v>39</v>
      </c>
      <c r="B47" s="36"/>
      <c r="C47" s="178"/>
      <c r="D47" s="179"/>
      <c r="E47" s="180"/>
      <c r="F47" s="181"/>
      <c r="G47" s="27"/>
      <c r="H47" s="28"/>
      <c r="I47" s="32"/>
      <c r="J47" s="43"/>
      <c r="K47" s="44"/>
      <c r="L47" s="84"/>
      <c r="M47" s="14"/>
      <c r="N47" s="10">
        <f t="shared" si="17"/>
      </c>
      <c r="O47" s="10">
        <f t="shared" si="18"/>
        <v>0</v>
      </c>
      <c r="P47" s="10">
        <f t="shared" si="19"/>
      </c>
      <c r="Q47" s="10">
        <f t="shared" si="16"/>
      </c>
      <c r="R47" s="10" t="e">
        <f>IF(#REF!="","",LEFT(#REF!,7))</f>
        <v>#REF!</v>
      </c>
      <c r="S47" s="10" t="e">
        <f>IF(R47="","",VLOOKUP(#REF!,#REF!,2))</f>
        <v>#REF!</v>
      </c>
      <c r="T47" s="10" t="e">
        <f t="shared" si="20"/>
        <v>#REF!</v>
      </c>
      <c r="U47" s="10" t="e">
        <f t="shared" si="21"/>
        <v>#REF!</v>
      </c>
      <c r="V47" s="10" t="e">
        <f t="shared" si="22"/>
        <v>#REF!</v>
      </c>
      <c r="W47" s="10" t="e">
        <f t="shared" si="23"/>
        <v>#REF!</v>
      </c>
      <c r="X47" s="10" t="e">
        <f t="shared" si="24"/>
        <v>#REF!</v>
      </c>
      <c r="Y47" s="10" t="e">
        <f t="shared" si="25"/>
        <v>#REF!</v>
      </c>
      <c r="Z47" s="10" t="e">
        <f t="shared" si="26"/>
        <v>#REF!</v>
      </c>
      <c r="AA47" s="10" t="e">
        <f t="shared" si="27"/>
        <v>#REF!</v>
      </c>
      <c r="AB47" s="10" t="e">
        <f t="shared" si="28"/>
        <v>#REF!</v>
      </c>
      <c r="AC47" s="10" t="e">
        <f t="shared" si="29"/>
        <v>#REF!</v>
      </c>
      <c r="AD47" s="10" t="e">
        <f t="shared" si="30"/>
        <v>#REF!</v>
      </c>
      <c r="AE47" s="10" t="e">
        <f t="shared" si="31"/>
        <v>#REF!</v>
      </c>
      <c r="AF47" s="87"/>
    </row>
    <row r="48" spans="1:32" ht="21.75" customHeight="1">
      <c r="A48" s="30">
        <v>40</v>
      </c>
      <c r="B48" s="122"/>
      <c r="C48" s="178"/>
      <c r="D48" s="179"/>
      <c r="E48" s="180"/>
      <c r="F48" s="181"/>
      <c r="G48" s="123"/>
      <c r="H48" s="28"/>
      <c r="I48" s="125"/>
      <c r="J48" s="126"/>
      <c r="K48" s="41"/>
      <c r="L48" s="84"/>
      <c r="M48" s="14"/>
      <c r="N48" s="127">
        <f t="shared" si="17"/>
      </c>
      <c r="O48" s="127">
        <f t="shared" si="18"/>
        <v>0</v>
      </c>
      <c r="P48" s="127">
        <f t="shared" si="19"/>
      </c>
      <c r="Q48" s="127">
        <f t="shared" si="16"/>
      </c>
      <c r="R48" s="127" t="e">
        <f>IF(#REF!="","",LEFT(#REF!,7))</f>
        <v>#REF!</v>
      </c>
      <c r="S48" s="127" t="e">
        <f>IF(R48="","",VLOOKUP(#REF!,#REF!,2))</f>
        <v>#REF!</v>
      </c>
      <c r="T48" s="127" t="e">
        <f t="shared" si="20"/>
        <v>#REF!</v>
      </c>
      <c r="U48" s="127" t="e">
        <f t="shared" si="21"/>
        <v>#REF!</v>
      </c>
      <c r="V48" s="127" t="e">
        <f t="shared" si="22"/>
        <v>#REF!</v>
      </c>
      <c r="W48" s="127" t="e">
        <f t="shared" si="23"/>
        <v>#REF!</v>
      </c>
      <c r="X48" s="127" t="e">
        <f t="shared" si="24"/>
        <v>#REF!</v>
      </c>
      <c r="Y48" s="127" t="e">
        <f t="shared" si="25"/>
        <v>#REF!</v>
      </c>
      <c r="Z48" s="127" t="e">
        <f t="shared" si="26"/>
        <v>#REF!</v>
      </c>
      <c r="AA48" s="127" t="e">
        <f t="shared" si="27"/>
        <v>#REF!</v>
      </c>
      <c r="AB48" s="127" t="e">
        <f t="shared" si="28"/>
        <v>#REF!</v>
      </c>
      <c r="AC48" s="127" t="e">
        <f t="shared" si="29"/>
        <v>#REF!</v>
      </c>
      <c r="AD48" s="127" t="e">
        <f t="shared" si="30"/>
        <v>#REF!</v>
      </c>
      <c r="AE48" s="127" t="e">
        <f t="shared" si="31"/>
        <v>#REF!</v>
      </c>
      <c r="AF48" s="87"/>
    </row>
    <row r="49" spans="1:32" ht="21.75" customHeight="1">
      <c r="A49" s="29">
        <v>41</v>
      </c>
      <c r="B49" s="36"/>
      <c r="C49" s="214"/>
      <c r="D49" s="215"/>
      <c r="E49" s="206"/>
      <c r="F49" s="207"/>
      <c r="G49" s="27"/>
      <c r="H49" s="28"/>
      <c r="I49" s="32"/>
      <c r="J49" s="35"/>
      <c r="K49" s="40"/>
      <c r="L49" s="83"/>
      <c r="M49" s="89"/>
      <c r="N49">
        <f>LEFT(K49,3)</f>
      </c>
      <c r="O49">
        <f>IF(N49="",0,IF(N49="埼玉県",0,1))</f>
        <v>0</v>
      </c>
      <c r="P49">
        <f>MID(K49,4,2)</f>
      </c>
      <c r="Q49">
        <f aca="true" t="shared" si="32" ref="Q49:Q68">IF(P49="さい",MID(K49,4,7),P49)</f>
      </c>
      <c r="R49" t="e">
        <f>IF(#REF!="","",LEFT(#REF!,7))</f>
        <v>#REF!</v>
      </c>
      <c r="S49" t="e">
        <f>IF(R49="","",VLOOKUP(#REF!,#REF!,2))</f>
        <v>#REF!</v>
      </c>
      <c r="T49" t="e">
        <f>IF(S49="さい",0,IF(P49=S49,0,1))</f>
        <v>#REF!</v>
      </c>
      <c r="U49" t="e">
        <f>IF(R49="さいたま市浦和","さいたま市浦和","")</f>
        <v>#REF!</v>
      </c>
      <c r="V49" t="e">
        <f>IF(R49="さいたま市浦和","さいたま市南区","")</f>
        <v>#REF!</v>
      </c>
      <c r="W49" t="e">
        <f>IF(R49="さいたま市浦和","さいたま市緑区","")</f>
        <v>#REF!</v>
      </c>
      <c r="X49" t="e">
        <f>IF(R49="さいたま市浦和","さいたま市桜区","")</f>
        <v>#REF!</v>
      </c>
      <c r="Y49" t="e">
        <f>IF(R49="さいたま市浦和",IF(Q49=U49,0,IF(Q49=V49,0,IF(Q49=W49,0,IF(Q49=X49,0,1)))),0)</f>
        <v>#REF!</v>
      </c>
      <c r="Z49" t="e">
        <f>IF(R49="さいたま市大宮","さいたま市大宮","")</f>
        <v>#REF!</v>
      </c>
      <c r="AA49" t="e">
        <f>IF(R49="さいたま市大宮","さいたま市北区","")</f>
        <v>#REF!</v>
      </c>
      <c r="AB49" t="e">
        <f>IF(R49="さいたま市大宮","さいたま市西区","")</f>
        <v>#REF!</v>
      </c>
      <c r="AC49" t="e">
        <f>IF(R49="さいたま市大宮","さいたま市見沼","")</f>
        <v>#REF!</v>
      </c>
      <c r="AD49" t="e">
        <f>IF(R49="さいたま市大宮",IF(Q49=Z49,0,IF(Q49=AA49,0,IF(Q49=AB49,0,IF(Q49=AC49,0,1)))),0)</f>
        <v>#REF!</v>
      </c>
      <c r="AE49" t="e">
        <f>IF(R49="さいたま市与野","さいたま市中央","")</f>
        <v>#REF!</v>
      </c>
      <c r="AF49" s="86"/>
    </row>
    <row r="50" spans="1:32" ht="21.75" customHeight="1">
      <c r="A50" s="30">
        <v>42</v>
      </c>
      <c r="B50" s="36"/>
      <c r="C50" s="178"/>
      <c r="D50" s="179"/>
      <c r="E50" s="180"/>
      <c r="F50" s="181"/>
      <c r="G50" s="27"/>
      <c r="H50" s="28"/>
      <c r="I50" s="32"/>
      <c r="J50" s="35"/>
      <c r="K50" s="41"/>
      <c r="L50" s="84"/>
      <c r="M50" s="14"/>
      <c r="N50">
        <f aca="true" t="shared" si="33" ref="N50:N68">LEFT(K50,3)</f>
      </c>
      <c r="O50">
        <f aca="true" t="shared" si="34" ref="O50:O68">IF(N50="",0,IF(N50="埼玉県",0,1))</f>
        <v>0</v>
      </c>
      <c r="P50">
        <f aca="true" t="shared" si="35" ref="P50:P68">MID(K50,4,2)</f>
      </c>
      <c r="Q50">
        <f t="shared" si="32"/>
      </c>
      <c r="R50" t="e">
        <f>IF(#REF!="","",LEFT(#REF!,7))</f>
        <v>#REF!</v>
      </c>
      <c r="S50" t="e">
        <f>IF(R50="","",VLOOKUP(#REF!,#REF!,2))</f>
        <v>#REF!</v>
      </c>
      <c r="T50" t="e">
        <f aca="true" t="shared" si="36" ref="T50:T68">IF(S50="さい",0,IF(P50=S50,0,1))</f>
        <v>#REF!</v>
      </c>
      <c r="U50" t="e">
        <f aca="true" t="shared" si="37" ref="U50:U68">IF(R50="さいたま市浦和","さいたま市浦和","")</f>
        <v>#REF!</v>
      </c>
      <c r="V50" t="e">
        <f aca="true" t="shared" si="38" ref="V50:V68">IF(R50="さいたま市浦和","さいたま市南区","")</f>
        <v>#REF!</v>
      </c>
      <c r="W50" t="e">
        <f aca="true" t="shared" si="39" ref="W50:W68">IF(R50="さいたま市浦和","さいたま市緑区","")</f>
        <v>#REF!</v>
      </c>
      <c r="X50" t="e">
        <f aca="true" t="shared" si="40" ref="X50:X68">IF(R50="さいたま市浦和","さいたま市桜区","")</f>
        <v>#REF!</v>
      </c>
      <c r="Y50" t="e">
        <f aca="true" t="shared" si="41" ref="Y50:Y68">IF(R50="さいたま市浦和",IF(Q50=U50,0,IF(Q50=V50,0,IF(Q50=W50,0,IF(Q50=X50,0,1)))),0)</f>
        <v>#REF!</v>
      </c>
      <c r="Z50" t="e">
        <f aca="true" t="shared" si="42" ref="Z50:Z68">IF(R50="さいたま市大宮","さいたま市大宮","")</f>
        <v>#REF!</v>
      </c>
      <c r="AA50" t="e">
        <f aca="true" t="shared" si="43" ref="AA50:AA68">IF(R50="さいたま市大宮","さいたま市北区","")</f>
        <v>#REF!</v>
      </c>
      <c r="AB50" t="e">
        <f aca="true" t="shared" si="44" ref="AB50:AB68">IF(R50="さいたま市大宮","さいたま市西区","")</f>
        <v>#REF!</v>
      </c>
      <c r="AC50" t="e">
        <f aca="true" t="shared" si="45" ref="AC50:AC68">IF(R50="さいたま市大宮","さいたま市見沼","")</f>
        <v>#REF!</v>
      </c>
      <c r="AD50" t="e">
        <f aca="true" t="shared" si="46" ref="AD50:AD68">IF(R50="さいたま市大宮",IF(Q50=Z50,0,IF(Q50=AA50,0,IF(Q50=AB50,0,IF(Q50=AC50,0,1)))),0)</f>
        <v>#REF!</v>
      </c>
      <c r="AE50" t="e">
        <f aca="true" t="shared" si="47" ref="AE50:AE68">IF(R50="さいたま市与野","さいたま市中央","")</f>
        <v>#REF!</v>
      </c>
      <c r="AF50" s="87"/>
    </row>
    <row r="51" spans="1:32" ht="21.75" customHeight="1">
      <c r="A51" s="30">
        <v>43</v>
      </c>
      <c r="B51" s="36"/>
      <c r="C51" s="178"/>
      <c r="D51" s="179"/>
      <c r="E51" s="180"/>
      <c r="F51" s="181"/>
      <c r="G51" s="27"/>
      <c r="H51" s="28"/>
      <c r="I51" s="32"/>
      <c r="J51" s="35"/>
      <c r="K51" s="41"/>
      <c r="L51" s="84"/>
      <c r="M51" s="14"/>
      <c r="N51">
        <f t="shared" si="33"/>
      </c>
      <c r="O51">
        <f t="shared" si="34"/>
        <v>0</v>
      </c>
      <c r="P51">
        <f t="shared" si="35"/>
      </c>
      <c r="Q51">
        <f t="shared" si="32"/>
      </c>
      <c r="R51" t="e">
        <f>IF(#REF!="","",LEFT(#REF!,7))</f>
        <v>#REF!</v>
      </c>
      <c r="S51" t="e">
        <f>IF(R51="","",VLOOKUP(#REF!,#REF!,2))</f>
        <v>#REF!</v>
      </c>
      <c r="T51" t="e">
        <f t="shared" si="36"/>
        <v>#REF!</v>
      </c>
      <c r="U51" t="e">
        <f t="shared" si="37"/>
        <v>#REF!</v>
      </c>
      <c r="V51" t="e">
        <f t="shared" si="38"/>
        <v>#REF!</v>
      </c>
      <c r="W51" t="e">
        <f t="shared" si="39"/>
        <v>#REF!</v>
      </c>
      <c r="X51" t="e">
        <f t="shared" si="40"/>
        <v>#REF!</v>
      </c>
      <c r="Y51" t="e">
        <f t="shared" si="41"/>
        <v>#REF!</v>
      </c>
      <c r="Z51" t="e">
        <f t="shared" si="42"/>
        <v>#REF!</v>
      </c>
      <c r="AA51" t="e">
        <f t="shared" si="43"/>
        <v>#REF!</v>
      </c>
      <c r="AB51" t="e">
        <f t="shared" si="44"/>
        <v>#REF!</v>
      </c>
      <c r="AC51" t="e">
        <f t="shared" si="45"/>
        <v>#REF!</v>
      </c>
      <c r="AD51" t="e">
        <f t="shared" si="46"/>
        <v>#REF!</v>
      </c>
      <c r="AE51" t="e">
        <f t="shared" si="47"/>
        <v>#REF!</v>
      </c>
      <c r="AF51" s="87"/>
    </row>
    <row r="52" spans="1:32" ht="21.75" customHeight="1">
      <c r="A52" s="30">
        <v>44</v>
      </c>
      <c r="B52" s="36"/>
      <c r="C52" s="178"/>
      <c r="D52" s="179"/>
      <c r="E52" s="180"/>
      <c r="F52" s="181"/>
      <c r="G52" s="27"/>
      <c r="H52" s="28"/>
      <c r="I52" s="32"/>
      <c r="J52" s="35"/>
      <c r="K52" s="41"/>
      <c r="L52" s="84"/>
      <c r="M52" s="14"/>
      <c r="N52">
        <f t="shared" si="33"/>
      </c>
      <c r="O52">
        <f t="shared" si="34"/>
        <v>0</v>
      </c>
      <c r="P52">
        <f t="shared" si="35"/>
      </c>
      <c r="Q52">
        <f t="shared" si="32"/>
      </c>
      <c r="R52" t="e">
        <f>IF(#REF!="","",LEFT(#REF!,7))</f>
        <v>#REF!</v>
      </c>
      <c r="S52" t="e">
        <f>IF(R52="","",VLOOKUP(#REF!,#REF!,2))</f>
        <v>#REF!</v>
      </c>
      <c r="T52" t="e">
        <f t="shared" si="36"/>
        <v>#REF!</v>
      </c>
      <c r="U52" t="e">
        <f t="shared" si="37"/>
        <v>#REF!</v>
      </c>
      <c r="V52" t="e">
        <f t="shared" si="38"/>
        <v>#REF!</v>
      </c>
      <c r="W52" t="e">
        <f t="shared" si="39"/>
        <v>#REF!</v>
      </c>
      <c r="X52" t="e">
        <f t="shared" si="40"/>
        <v>#REF!</v>
      </c>
      <c r="Y52" t="e">
        <f t="shared" si="41"/>
        <v>#REF!</v>
      </c>
      <c r="Z52" t="e">
        <f t="shared" si="42"/>
        <v>#REF!</v>
      </c>
      <c r="AA52" t="e">
        <f t="shared" si="43"/>
        <v>#REF!</v>
      </c>
      <c r="AB52" t="e">
        <f t="shared" si="44"/>
        <v>#REF!</v>
      </c>
      <c r="AC52" t="e">
        <f t="shared" si="45"/>
        <v>#REF!</v>
      </c>
      <c r="AD52" t="e">
        <f t="shared" si="46"/>
        <v>#REF!</v>
      </c>
      <c r="AE52" t="e">
        <f t="shared" si="47"/>
        <v>#REF!</v>
      </c>
      <c r="AF52" s="87"/>
    </row>
    <row r="53" spans="1:32" ht="21.75" customHeight="1">
      <c r="A53" s="30">
        <v>45</v>
      </c>
      <c r="B53" s="36"/>
      <c r="C53" s="178"/>
      <c r="D53" s="179"/>
      <c r="E53" s="180"/>
      <c r="F53" s="181"/>
      <c r="G53" s="27"/>
      <c r="H53" s="28"/>
      <c r="I53" s="32"/>
      <c r="J53" s="35"/>
      <c r="K53" s="41"/>
      <c r="L53" s="84"/>
      <c r="M53" s="14"/>
      <c r="N53">
        <f t="shared" si="33"/>
      </c>
      <c r="O53">
        <f t="shared" si="34"/>
        <v>0</v>
      </c>
      <c r="P53">
        <f t="shared" si="35"/>
      </c>
      <c r="Q53">
        <f t="shared" si="32"/>
      </c>
      <c r="R53" t="e">
        <f>IF(#REF!="","",LEFT(#REF!,7))</f>
        <v>#REF!</v>
      </c>
      <c r="S53" t="e">
        <f>IF(R53="","",VLOOKUP(#REF!,#REF!,2))</f>
        <v>#REF!</v>
      </c>
      <c r="T53" t="e">
        <f t="shared" si="36"/>
        <v>#REF!</v>
      </c>
      <c r="U53" t="e">
        <f t="shared" si="37"/>
        <v>#REF!</v>
      </c>
      <c r="V53" t="e">
        <f t="shared" si="38"/>
        <v>#REF!</v>
      </c>
      <c r="W53" t="e">
        <f t="shared" si="39"/>
        <v>#REF!</v>
      </c>
      <c r="X53" t="e">
        <f t="shared" si="40"/>
        <v>#REF!</v>
      </c>
      <c r="Y53" t="e">
        <f t="shared" si="41"/>
        <v>#REF!</v>
      </c>
      <c r="Z53" t="e">
        <f t="shared" si="42"/>
        <v>#REF!</v>
      </c>
      <c r="AA53" t="e">
        <f t="shared" si="43"/>
        <v>#REF!</v>
      </c>
      <c r="AB53" t="e">
        <f t="shared" si="44"/>
        <v>#REF!</v>
      </c>
      <c r="AC53" t="e">
        <f t="shared" si="45"/>
        <v>#REF!</v>
      </c>
      <c r="AD53" t="e">
        <f t="shared" si="46"/>
        <v>#REF!</v>
      </c>
      <c r="AE53" t="e">
        <f t="shared" si="47"/>
        <v>#REF!</v>
      </c>
      <c r="AF53" s="87"/>
    </row>
    <row r="54" spans="1:32" ht="21.75" customHeight="1">
      <c r="A54" s="113">
        <v>46</v>
      </c>
      <c r="B54" s="138"/>
      <c r="C54" s="212"/>
      <c r="D54" s="213"/>
      <c r="E54" s="182"/>
      <c r="F54" s="183"/>
      <c r="G54" s="139"/>
      <c r="H54" s="116"/>
      <c r="I54" s="140"/>
      <c r="J54" s="43"/>
      <c r="K54" s="44"/>
      <c r="L54" s="119"/>
      <c r="M54" s="120"/>
      <c r="N54">
        <f t="shared" si="33"/>
      </c>
      <c r="O54">
        <f t="shared" si="34"/>
        <v>0</v>
      </c>
      <c r="P54">
        <f t="shared" si="35"/>
      </c>
      <c r="Q54">
        <f t="shared" si="32"/>
      </c>
      <c r="R54" t="e">
        <f>IF(#REF!="","",LEFT(#REF!,7))</f>
        <v>#REF!</v>
      </c>
      <c r="S54" t="e">
        <f>IF(R54="","",VLOOKUP(#REF!,#REF!,2))</f>
        <v>#REF!</v>
      </c>
      <c r="T54" t="e">
        <f t="shared" si="36"/>
        <v>#REF!</v>
      </c>
      <c r="U54" t="e">
        <f t="shared" si="37"/>
        <v>#REF!</v>
      </c>
      <c r="V54" t="e">
        <f t="shared" si="38"/>
        <v>#REF!</v>
      </c>
      <c r="W54" t="e">
        <f t="shared" si="39"/>
        <v>#REF!</v>
      </c>
      <c r="X54" t="e">
        <f t="shared" si="40"/>
        <v>#REF!</v>
      </c>
      <c r="Y54" t="e">
        <f t="shared" si="41"/>
        <v>#REF!</v>
      </c>
      <c r="Z54" t="e">
        <f t="shared" si="42"/>
        <v>#REF!</v>
      </c>
      <c r="AA54" t="e">
        <f t="shared" si="43"/>
        <v>#REF!</v>
      </c>
      <c r="AB54" t="e">
        <f t="shared" si="44"/>
        <v>#REF!</v>
      </c>
      <c r="AC54" t="e">
        <f t="shared" si="45"/>
        <v>#REF!</v>
      </c>
      <c r="AD54" t="e">
        <f t="shared" si="46"/>
        <v>#REF!</v>
      </c>
      <c r="AE54" t="e">
        <f t="shared" si="47"/>
        <v>#REF!</v>
      </c>
      <c r="AF54" s="121"/>
    </row>
    <row r="55" spans="1:32" ht="21.75" customHeight="1">
      <c r="A55" s="122">
        <v>47</v>
      </c>
      <c r="B55" s="122"/>
      <c r="C55" s="210"/>
      <c r="D55" s="210"/>
      <c r="E55" s="211"/>
      <c r="F55" s="211"/>
      <c r="G55" s="123"/>
      <c r="H55" s="124"/>
      <c r="I55" s="125"/>
      <c r="J55" s="126"/>
      <c r="K55" s="41"/>
      <c r="L55" s="141"/>
      <c r="M55" s="14"/>
      <c r="N55" s="14">
        <f t="shared" si="33"/>
      </c>
      <c r="O55" s="14">
        <f t="shared" si="34"/>
        <v>0</v>
      </c>
      <c r="P55" s="14">
        <f t="shared" si="35"/>
      </c>
      <c r="Q55" s="14">
        <f t="shared" si="32"/>
      </c>
      <c r="R55" s="14" t="e">
        <f>IF(#REF!="","",LEFT(#REF!,7))</f>
        <v>#REF!</v>
      </c>
      <c r="S55" s="14" t="e">
        <f>IF(R55="","",VLOOKUP(#REF!,#REF!,2))</f>
        <v>#REF!</v>
      </c>
      <c r="T55" s="14" t="e">
        <f t="shared" si="36"/>
        <v>#REF!</v>
      </c>
      <c r="U55" s="14" t="e">
        <f t="shared" si="37"/>
        <v>#REF!</v>
      </c>
      <c r="V55" s="14" t="e">
        <f t="shared" si="38"/>
        <v>#REF!</v>
      </c>
      <c r="W55" s="14" t="e">
        <f t="shared" si="39"/>
        <v>#REF!</v>
      </c>
      <c r="X55" s="14" t="e">
        <f t="shared" si="40"/>
        <v>#REF!</v>
      </c>
      <c r="Y55" s="14" t="e">
        <f t="shared" si="41"/>
        <v>#REF!</v>
      </c>
      <c r="Z55" s="14" t="e">
        <f t="shared" si="42"/>
        <v>#REF!</v>
      </c>
      <c r="AA55" s="14" t="e">
        <f t="shared" si="43"/>
        <v>#REF!</v>
      </c>
      <c r="AB55" s="14" t="e">
        <f t="shared" si="44"/>
        <v>#REF!</v>
      </c>
      <c r="AC55" s="14" t="e">
        <f t="shared" si="45"/>
        <v>#REF!</v>
      </c>
      <c r="AD55" s="14" t="e">
        <f t="shared" si="46"/>
        <v>#REF!</v>
      </c>
      <c r="AE55" s="14" t="e">
        <f t="shared" si="47"/>
        <v>#REF!</v>
      </c>
      <c r="AF55" s="14"/>
    </row>
    <row r="56" spans="1:32" ht="21.75" customHeight="1">
      <c r="A56" s="122">
        <v>48</v>
      </c>
      <c r="B56" s="122"/>
      <c r="C56" s="210"/>
      <c r="D56" s="210"/>
      <c r="E56" s="211"/>
      <c r="F56" s="211"/>
      <c r="G56" s="123"/>
      <c r="H56" s="124"/>
      <c r="I56" s="125"/>
      <c r="J56" s="126"/>
      <c r="K56" s="41"/>
      <c r="L56" s="141"/>
      <c r="M56" s="14"/>
      <c r="N56" s="14">
        <f t="shared" si="33"/>
      </c>
      <c r="O56" s="14">
        <f t="shared" si="34"/>
        <v>0</v>
      </c>
      <c r="P56" s="14">
        <f t="shared" si="35"/>
      </c>
      <c r="Q56" s="14">
        <f t="shared" si="32"/>
      </c>
      <c r="R56" s="14" t="e">
        <f>IF(#REF!="","",LEFT(#REF!,7))</f>
        <v>#REF!</v>
      </c>
      <c r="S56" s="14" t="e">
        <f>IF(R56="","",VLOOKUP(#REF!,#REF!,2))</f>
        <v>#REF!</v>
      </c>
      <c r="T56" s="14" t="e">
        <f t="shared" si="36"/>
        <v>#REF!</v>
      </c>
      <c r="U56" s="14" t="e">
        <f t="shared" si="37"/>
        <v>#REF!</v>
      </c>
      <c r="V56" s="14" t="e">
        <f t="shared" si="38"/>
        <v>#REF!</v>
      </c>
      <c r="W56" s="14" t="e">
        <f t="shared" si="39"/>
        <v>#REF!</v>
      </c>
      <c r="X56" s="14" t="e">
        <f t="shared" si="40"/>
        <v>#REF!</v>
      </c>
      <c r="Y56" s="14" t="e">
        <f t="shared" si="41"/>
        <v>#REF!</v>
      </c>
      <c r="Z56" s="14" t="e">
        <f t="shared" si="42"/>
        <v>#REF!</v>
      </c>
      <c r="AA56" s="14" t="e">
        <f t="shared" si="43"/>
        <v>#REF!</v>
      </c>
      <c r="AB56" s="14" t="e">
        <f t="shared" si="44"/>
        <v>#REF!</v>
      </c>
      <c r="AC56" s="14" t="e">
        <f t="shared" si="45"/>
        <v>#REF!</v>
      </c>
      <c r="AD56" s="14" t="e">
        <f t="shared" si="46"/>
        <v>#REF!</v>
      </c>
      <c r="AE56" s="14" t="e">
        <f t="shared" si="47"/>
        <v>#REF!</v>
      </c>
      <c r="AF56" s="14"/>
    </row>
    <row r="57" spans="1:32" ht="21.75" customHeight="1">
      <c r="A57" s="29">
        <v>49</v>
      </c>
      <c r="B57" s="36"/>
      <c r="C57" s="214"/>
      <c r="D57" s="215"/>
      <c r="E57" s="206"/>
      <c r="F57" s="207"/>
      <c r="G57" s="27"/>
      <c r="H57" s="28"/>
      <c r="I57" s="32"/>
      <c r="J57" s="35"/>
      <c r="K57" s="40"/>
      <c r="L57" s="83"/>
      <c r="M57" s="89"/>
      <c r="N57">
        <f t="shared" si="33"/>
      </c>
      <c r="O57">
        <f t="shared" si="34"/>
        <v>0</v>
      </c>
      <c r="P57">
        <f t="shared" si="35"/>
      </c>
      <c r="Q57">
        <f t="shared" si="32"/>
      </c>
      <c r="R57" t="e">
        <f>IF(#REF!="","",LEFT(#REF!,7))</f>
        <v>#REF!</v>
      </c>
      <c r="S57" t="e">
        <f>IF(R57="","",VLOOKUP(#REF!,#REF!,2))</f>
        <v>#REF!</v>
      </c>
      <c r="T57" t="e">
        <f t="shared" si="36"/>
        <v>#REF!</v>
      </c>
      <c r="U57" t="e">
        <f t="shared" si="37"/>
        <v>#REF!</v>
      </c>
      <c r="V57" t="e">
        <f t="shared" si="38"/>
        <v>#REF!</v>
      </c>
      <c r="W57" t="e">
        <f t="shared" si="39"/>
        <v>#REF!</v>
      </c>
      <c r="X57" t="e">
        <f t="shared" si="40"/>
        <v>#REF!</v>
      </c>
      <c r="Y57" t="e">
        <f t="shared" si="41"/>
        <v>#REF!</v>
      </c>
      <c r="Z57" t="e">
        <f t="shared" si="42"/>
        <v>#REF!</v>
      </c>
      <c r="AA57" t="e">
        <f t="shared" si="43"/>
        <v>#REF!</v>
      </c>
      <c r="AB57" t="e">
        <f t="shared" si="44"/>
        <v>#REF!</v>
      </c>
      <c r="AC57" t="e">
        <f t="shared" si="45"/>
        <v>#REF!</v>
      </c>
      <c r="AD57" t="e">
        <f t="shared" si="46"/>
        <v>#REF!</v>
      </c>
      <c r="AE57" t="e">
        <f t="shared" si="47"/>
        <v>#REF!</v>
      </c>
      <c r="AF57" s="86"/>
    </row>
    <row r="58" spans="1:32" ht="21.75" customHeight="1">
      <c r="A58" s="30">
        <v>50</v>
      </c>
      <c r="B58" s="36"/>
      <c r="C58" s="178"/>
      <c r="D58" s="179"/>
      <c r="E58" s="180"/>
      <c r="F58" s="181"/>
      <c r="G58" s="27"/>
      <c r="H58" s="28"/>
      <c r="I58" s="32"/>
      <c r="J58" s="35"/>
      <c r="K58" s="41"/>
      <c r="L58" s="84"/>
      <c r="M58" s="14"/>
      <c r="N58">
        <f t="shared" si="33"/>
      </c>
      <c r="O58">
        <f t="shared" si="34"/>
        <v>0</v>
      </c>
      <c r="P58">
        <f t="shared" si="35"/>
      </c>
      <c r="Q58">
        <f t="shared" si="32"/>
      </c>
      <c r="R58" t="e">
        <f>IF(#REF!="","",LEFT(#REF!,7))</f>
        <v>#REF!</v>
      </c>
      <c r="S58" t="e">
        <f>IF(R58="","",VLOOKUP(#REF!,#REF!,2))</f>
        <v>#REF!</v>
      </c>
      <c r="T58" t="e">
        <f t="shared" si="36"/>
        <v>#REF!</v>
      </c>
      <c r="U58" t="e">
        <f t="shared" si="37"/>
        <v>#REF!</v>
      </c>
      <c r="V58" t="e">
        <f t="shared" si="38"/>
        <v>#REF!</v>
      </c>
      <c r="W58" t="e">
        <f t="shared" si="39"/>
        <v>#REF!</v>
      </c>
      <c r="X58" t="e">
        <f t="shared" si="40"/>
        <v>#REF!</v>
      </c>
      <c r="Y58" t="e">
        <f t="shared" si="41"/>
        <v>#REF!</v>
      </c>
      <c r="Z58" t="e">
        <f t="shared" si="42"/>
        <v>#REF!</v>
      </c>
      <c r="AA58" t="e">
        <f t="shared" si="43"/>
        <v>#REF!</v>
      </c>
      <c r="AB58" t="e">
        <f t="shared" si="44"/>
        <v>#REF!</v>
      </c>
      <c r="AC58" t="e">
        <f t="shared" si="45"/>
        <v>#REF!</v>
      </c>
      <c r="AD58" t="e">
        <f t="shared" si="46"/>
        <v>#REF!</v>
      </c>
      <c r="AE58" t="e">
        <f t="shared" si="47"/>
        <v>#REF!</v>
      </c>
      <c r="AF58" s="87"/>
    </row>
    <row r="59" spans="1:32" ht="21.75" customHeight="1">
      <c r="A59" s="30">
        <v>51</v>
      </c>
      <c r="B59" s="36"/>
      <c r="C59" s="178"/>
      <c r="D59" s="179"/>
      <c r="E59" s="180"/>
      <c r="F59" s="181"/>
      <c r="G59" s="27"/>
      <c r="H59" s="28"/>
      <c r="I59" s="32"/>
      <c r="J59" s="35"/>
      <c r="K59" s="41"/>
      <c r="L59" s="84"/>
      <c r="M59" s="14"/>
      <c r="N59">
        <f t="shared" si="33"/>
      </c>
      <c r="O59">
        <f t="shared" si="34"/>
        <v>0</v>
      </c>
      <c r="P59">
        <f t="shared" si="35"/>
      </c>
      <c r="Q59">
        <f t="shared" si="32"/>
      </c>
      <c r="R59" t="e">
        <f>IF(#REF!="","",LEFT(#REF!,7))</f>
        <v>#REF!</v>
      </c>
      <c r="S59" t="e">
        <f>IF(R59="","",VLOOKUP(#REF!,#REF!,2))</f>
        <v>#REF!</v>
      </c>
      <c r="T59" t="e">
        <f t="shared" si="36"/>
        <v>#REF!</v>
      </c>
      <c r="U59" t="e">
        <f t="shared" si="37"/>
        <v>#REF!</v>
      </c>
      <c r="V59" t="e">
        <f t="shared" si="38"/>
        <v>#REF!</v>
      </c>
      <c r="W59" t="e">
        <f t="shared" si="39"/>
        <v>#REF!</v>
      </c>
      <c r="X59" t="e">
        <f t="shared" si="40"/>
        <v>#REF!</v>
      </c>
      <c r="Y59" t="e">
        <f t="shared" si="41"/>
        <v>#REF!</v>
      </c>
      <c r="Z59" t="e">
        <f t="shared" si="42"/>
        <v>#REF!</v>
      </c>
      <c r="AA59" t="e">
        <f t="shared" si="43"/>
        <v>#REF!</v>
      </c>
      <c r="AB59" t="e">
        <f t="shared" si="44"/>
        <v>#REF!</v>
      </c>
      <c r="AC59" t="e">
        <f t="shared" si="45"/>
        <v>#REF!</v>
      </c>
      <c r="AD59" t="e">
        <f t="shared" si="46"/>
        <v>#REF!</v>
      </c>
      <c r="AE59" t="e">
        <f t="shared" si="47"/>
        <v>#REF!</v>
      </c>
      <c r="AF59" s="87"/>
    </row>
    <row r="60" spans="1:32" ht="21.75" customHeight="1">
      <c r="A60" s="30">
        <v>52</v>
      </c>
      <c r="B60" s="36"/>
      <c r="C60" s="178"/>
      <c r="D60" s="179"/>
      <c r="E60" s="180"/>
      <c r="F60" s="181"/>
      <c r="G60" s="27"/>
      <c r="H60" s="28"/>
      <c r="I60" s="32"/>
      <c r="J60" s="35"/>
      <c r="K60" s="41"/>
      <c r="L60" s="84"/>
      <c r="M60" s="14"/>
      <c r="N60">
        <f t="shared" si="33"/>
      </c>
      <c r="O60">
        <f t="shared" si="34"/>
        <v>0</v>
      </c>
      <c r="P60">
        <f t="shared" si="35"/>
      </c>
      <c r="Q60">
        <f t="shared" si="32"/>
      </c>
      <c r="R60" t="e">
        <f>IF(#REF!="","",LEFT(#REF!,7))</f>
        <v>#REF!</v>
      </c>
      <c r="S60" t="e">
        <f>IF(R60="","",VLOOKUP(#REF!,#REF!,2))</f>
        <v>#REF!</v>
      </c>
      <c r="T60" t="e">
        <f t="shared" si="36"/>
        <v>#REF!</v>
      </c>
      <c r="U60" t="e">
        <f t="shared" si="37"/>
        <v>#REF!</v>
      </c>
      <c r="V60" t="e">
        <f t="shared" si="38"/>
        <v>#REF!</v>
      </c>
      <c r="W60" t="e">
        <f t="shared" si="39"/>
        <v>#REF!</v>
      </c>
      <c r="X60" t="e">
        <f t="shared" si="40"/>
        <v>#REF!</v>
      </c>
      <c r="Y60" t="e">
        <f t="shared" si="41"/>
        <v>#REF!</v>
      </c>
      <c r="Z60" t="e">
        <f t="shared" si="42"/>
        <v>#REF!</v>
      </c>
      <c r="AA60" t="e">
        <f t="shared" si="43"/>
        <v>#REF!</v>
      </c>
      <c r="AB60" t="e">
        <f t="shared" si="44"/>
        <v>#REF!</v>
      </c>
      <c r="AC60" t="e">
        <f t="shared" si="45"/>
        <v>#REF!</v>
      </c>
      <c r="AD60" t="e">
        <f t="shared" si="46"/>
        <v>#REF!</v>
      </c>
      <c r="AE60" t="e">
        <f t="shared" si="47"/>
        <v>#REF!</v>
      </c>
      <c r="AF60" s="87"/>
    </row>
    <row r="61" spans="1:32" ht="21.75" customHeight="1">
      <c r="A61" s="30">
        <v>53</v>
      </c>
      <c r="B61" s="36"/>
      <c r="C61" s="178"/>
      <c r="D61" s="179"/>
      <c r="E61" s="180"/>
      <c r="F61" s="181"/>
      <c r="G61" s="27"/>
      <c r="H61" s="28"/>
      <c r="I61" s="32"/>
      <c r="J61" s="35"/>
      <c r="K61" s="41"/>
      <c r="L61" s="84"/>
      <c r="M61" s="14"/>
      <c r="N61">
        <f t="shared" si="33"/>
      </c>
      <c r="O61">
        <f t="shared" si="34"/>
        <v>0</v>
      </c>
      <c r="P61">
        <f t="shared" si="35"/>
      </c>
      <c r="Q61">
        <f t="shared" si="32"/>
      </c>
      <c r="R61" t="e">
        <f>IF(#REF!="","",LEFT(#REF!,7))</f>
        <v>#REF!</v>
      </c>
      <c r="S61" t="e">
        <f>IF(R61="","",VLOOKUP(#REF!,#REF!,2))</f>
        <v>#REF!</v>
      </c>
      <c r="T61" t="e">
        <f t="shared" si="36"/>
        <v>#REF!</v>
      </c>
      <c r="U61" t="e">
        <f t="shared" si="37"/>
        <v>#REF!</v>
      </c>
      <c r="V61" t="e">
        <f t="shared" si="38"/>
        <v>#REF!</v>
      </c>
      <c r="W61" t="e">
        <f t="shared" si="39"/>
        <v>#REF!</v>
      </c>
      <c r="X61" t="e">
        <f t="shared" si="40"/>
        <v>#REF!</v>
      </c>
      <c r="Y61" t="e">
        <f t="shared" si="41"/>
        <v>#REF!</v>
      </c>
      <c r="Z61" t="e">
        <f t="shared" si="42"/>
        <v>#REF!</v>
      </c>
      <c r="AA61" t="e">
        <f t="shared" si="43"/>
        <v>#REF!</v>
      </c>
      <c r="AB61" t="e">
        <f t="shared" si="44"/>
        <v>#REF!</v>
      </c>
      <c r="AC61" t="e">
        <f t="shared" si="45"/>
        <v>#REF!</v>
      </c>
      <c r="AD61" t="e">
        <f t="shared" si="46"/>
        <v>#REF!</v>
      </c>
      <c r="AE61" t="e">
        <f t="shared" si="47"/>
        <v>#REF!</v>
      </c>
      <c r="AF61" s="87"/>
    </row>
    <row r="62" spans="1:32" ht="21.75" customHeight="1">
      <c r="A62" s="30">
        <v>54</v>
      </c>
      <c r="B62" s="36"/>
      <c r="C62" s="178"/>
      <c r="D62" s="179"/>
      <c r="E62" s="180"/>
      <c r="F62" s="181"/>
      <c r="G62" s="27"/>
      <c r="H62" s="28"/>
      <c r="I62" s="32"/>
      <c r="J62" s="35"/>
      <c r="K62" s="41"/>
      <c r="L62" s="84"/>
      <c r="M62" s="14"/>
      <c r="N62">
        <f t="shared" si="33"/>
      </c>
      <c r="O62">
        <f t="shared" si="34"/>
        <v>0</v>
      </c>
      <c r="P62">
        <f t="shared" si="35"/>
      </c>
      <c r="Q62">
        <f t="shared" si="32"/>
      </c>
      <c r="R62" t="e">
        <f>IF(#REF!="","",LEFT(#REF!,7))</f>
        <v>#REF!</v>
      </c>
      <c r="S62" t="e">
        <f>IF(R62="","",VLOOKUP(#REF!,#REF!,2))</f>
        <v>#REF!</v>
      </c>
      <c r="T62" t="e">
        <f t="shared" si="36"/>
        <v>#REF!</v>
      </c>
      <c r="U62" t="e">
        <f t="shared" si="37"/>
        <v>#REF!</v>
      </c>
      <c r="V62" t="e">
        <f t="shared" si="38"/>
        <v>#REF!</v>
      </c>
      <c r="W62" t="e">
        <f t="shared" si="39"/>
        <v>#REF!</v>
      </c>
      <c r="X62" t="e">
        <f t="shared" si="40"/>
        <v>#REF!</v>
      </c>
      <c r="Y62" t="e">
        <f t="shared" si="41"/>
        <v>#REF!</v>
      </c>
      <c r="Z62" t="e">
        <f t="shared" si="42"/>
        <v>#REF!</v>
      </c>
      <c r="AA62" t="e">
        <f t="shared" si="43"/>
        <v>#REF!</v>
      </c>
      <c r="AB62" t="e">
        <f t="shared" si="44"/>
        <v>#REF!</v>
      </c>
      <c r="AC62" t="e">
        <f t="shared" si="45"/>
        <v>#REF!</v>
      </c>
      <c r="AD62" t="e">
        <f t="shared" si="46"/>
        <v>#REF!</v>
      </c>
      <c r="AE62" t="e">
        <f t="shared" si="47"/>
        <v>#REF!</v>
      </c>
      <c r="AF62" s="87"/>
    </row>
    <row r="63" spans="1:32" ht="21.75" customHeight="1">
      <c r="A63" s="30">
        <v>55</v>
      </c>
      <c r="B63" s="36"/>
      <c r="C63" s="178"/>
      <c r="D63" s="179"/>
      <c r="E63" s="180"/>
      <c r="F63" s="181"/>
      <c r="G63" s="27"/>
      <c r="H63" s="28"/>
      <c r="I63" s="32"/>
      <c r="J63" s="35"/>
      <c r="K63" s="41"/>
      <c r="L63" s="84"/>
      <c r="M63" s="14"/>
      <c r="N63">
        <f t="shared" si="33"/>
      </c>
      <c r="O63">
        <f t="shared" si="34"/>
        <v>0</v>
      </c>
      <c r="P63">
        <f t="shared" si="35"/>
      </c>
      <c r="Q63">
        <f t="shared" si="32"/>
      </c>
      <c r="R63" t="e">
        <f>IF(#REF!="","",LEFT(#REF!,7))</f>
        <v>#REF!</v>
      </c>
      <c r="S63" t="e">
        <f>IF(R63="","",VLOOKUP(#REF!,#REF!,2))</f>
        <v>#REF!</v>
      </c>
      <c r="T63" t="e">
        <f t="shared" si="36"/>
        <v>#REF!</v>
      </c>
      <c r="U63" t="e">
        <f t="shared" si="37"/>
        <v>#REF!</v>
      </c>
      <c r="V63" t="e">
        <f t="shared" si="38"/>
        <v>#REF!</v>
      </c>
      <c r="W63" t="e">
        <f t="shared" si="39"/>
        <v>#REF!</v>
      </c>
      <c r="X63" t="e">
        <f t="shared" si="40"/>
        <v>#REF!</v>
      </c>
      <c r="Y63" t="e">
        <f t="shared" si="41"/>
        <v>#REF!</v>
      </c>
      <c r="Z63" t="e">
        <f t="shared" si="42"/>
        <v>#REF!</v>
      </c>
      <c r="AA63" t="e">
        <f t="shared" si="43"/>
        <v>#REF!</v>
      </c>
      <c r="AB63" t="e">
        <f t="shared" si="44"/>
        <v>#REF!</v>
      </c>
      <c r="AC63" t="e">
        <f t="shared" si="45"/>
        <v>#REF!</v>
      </c>
      <c r="AD63" t="e">
        <f t="shared" si="46"/>
        <v>#REF!</v>
      </c>
      <c r="AE63" t="e">
        <f t="shared" si="47"/>
        <v>#REF!</v>
      </c>
      <c r="AF63" s="87"/>
    </row>
    <row r="64" spans="1:32" ht="21.75" customHeight="1">
      <c r="A64" s="30">
        <v>56</v>
      </c>
      <c r="B64" s="36"/>
      <c r="C64" s="178"/>
      <c r="D64" s="179"/>
      <c r="E64" s="180"/>
      <c r="F64" s="181"/>
      <c r="G64" s="27"/>
      <c r="H64" s="28"/>
      <c r="I64" s="32"/>
      <c r="J64" s="35"/>
      <c r="K64" s="41"/>
      <c r="L64" s="84"/>
      <c r="M64" s="14"/>
      <c r="N64">
        <f t="shared" si="33"/>
      </c>
      <c r="O64">
        <f t="shared" si="34"/>
        <v>0</v>
      </c>
      <c r="P64">
        <f t="shared" si="35"/>
      </c>
      <c r="Q64">
        <f t="shared" si="32"/>
      </c>
      <c r="R64" t="e">
        <f>IF(#REF!="","",LEFT(#REF!,7))</f>
        <v>#REF!</v>
      </c>
      <c r="S64" t="e">
        <f>IF(R64="","",VLOOKUP(#REF!,#REF!,2))</f>
        <v>#REF!</v>
      </c>
      <c r="T64" t="e">
        <f t="shared" si="36"/>
        <v>#REF!</v>
      </c>
      <c r="U64" t="e">
        <f t="shared" si="37"/>
        <v>#REF!</v>
      </c>
      <c r="V64" t="e">
        <f t="shared" si="38"/>
        <v>#REF!</v>
      </c>
      <c r="W64" t="e">
        <f t="shared" si="39"/>
        <v>#REF!</v>
      </c>
      <c r="X64" t="e">
        <f t="shared" si="40"/>
        <v>#REF!</v>
      </c>
      <c r="Y64" t="e">
        <f t="shared" si="41"/>
        <v>#REF!</v>
      </c>
      <c r="Z64" t="e">
        <f t="shared" si="42"/>
        <v>#REF!</v>
      </c>
      <c r="AA64" t="e">
        <f t="shared" si="43"/>
        <v>#REF!</v>
      </c>
      <c r="AB64" t="e">
        <f t="shared" si="44"/>
        <v>#REF!</v>
      </c>
      <c r="AC64" t="e">
        <f t="shared" si="45"/>
        <v>#REF!</v>
      </c>
      <c r="AD64" t="e">
        <f t="shared" si="46"/>
        <v>#REF!</v>
      </c>
      <c r="AE64" t="e">
        <f t="shared" si="47"/>
        <v>#REF!</v>
      </c>
      <c r="AF64" s="87"/>
    </row>
    <row r="65" spans="1:32" ht="21.75" customHeight="1">
      <c r="A65" s="30">
        <v>57</v>
      </c>
      <c r="B65" s="36"/>
      <c r="C65" s="178"/>
      <c r="D65" s="179"/>
      <c r="E65" s="180"/>
      <c r="F65" s="181"/>
      <c r="G65" s="27"/>
      <c r="H65" s="28"/>
      <c r="I65" s="32"/>
      <c r="J65" s="35"/>
      <c r="K65" s="41"/>
      <c r="L65" s="84"/>
      <c r="M65" s="14"/>
      <c r="N65">
        <f t="shared" si="33"/>
      </c>
      <c r="O65">
        <f t="shared" si="34"/>
        <v>0</v>
      </c>
      <c r="P65">
        <f t="shared" si="35"/>
      </c>
      <c r="Q65">
        <f t="shared" si="32"/>
      </c>
      <c r="R65" t="e">
        <f>IF(#REF!="","",LEFT(#REF!,7))</f>
        <v>#REF!</v>
      </c>
      <c r="S65" t="e">
        <f>IF(R65="","",VLOOKUP(#REF!,#REF!,2))</f>
        <v>#REF!</v>
      </c>
      <c r="T65" t="e">
        <f t="shared" si="36"/>
        <v>#REF!</v>
      </c>
      <c r="U65" t="e">
        <f t="shared" si="37"/>
        <v>#REF!</v>
      </c>
      <c r="V65" t="e">
        <f t="shared" si="38"/>
        <v>#REF!</v>
      </c>
      <c r="W65" t="e">
        <f t="shared" si="39"/>
        <v>#REF!</v>
      </c>
      <c r="X65" t="e">
        <f t="shared" si="40"/>
        <v>#REF!</v>
      </c>
      <c r="Y65" t="e">
        <f t="shared" si="41"/>
        <v>#REF!</v>
      </c>
      <c r="Z65" t="e">
        <f t="shared" si="42"/>
        <v>#REF!</v>
      </c>
      <c r="AA65" t="e">
        <f t="shared" si="43"/>
        <v>#REF!</v>
      </c>
      <c r="AB65" t="e">
        <f t="shared" si="44"/>
        <v>#REF!</v>
      </c>
      <c r="AC65" t="e">
        <f t="shared" si="45"/>
        <v>#REF!</v>
      </c>
      <c r="AD65" t="e">
        <f t="shared" si="46"/>
        <v>#REF!</v>
      </c>
      <c r="AE65" t="e">
        <f t="shared" si="47"/>
        <v>#REF!</v>
      </c>
      <c r="AF65" s="87"/>
    </row>
    <row r="66" spans="1:32" ht="21.75" customHeight="1">
      <c r="A66" s="30">
        <v>58</v>
      </c>
      <c r="B66" s="36"/>
      <c r="C66" s="178"/>
      <c r="D66" s="179"/>
      <c r="E66" s="180"/>
      <c r="F66" s="181"/>
      <c r="G66" s="27"/>
      <c r="H66" s="28"/>
      <c r="I66" s="32"/>
      <c r="J66" s="35"/>
      <c r="K66" s="41"/>
      <c r="L66" s="84"/>
      <c r="M66" s="14"/>
      <c r="N66">
        <f t="shared" si="33"/>
      </c>
      <c r="O66">
        <f t="shared" si="34"/>
        <v>0</v>
      </c>
      <c r="P66">
        <f t="shared" si="35"/>
      </c>
      <c r="Q66">
        <f t="shared" si="32"/>
      </c>
      <c r="R66" t="e">
        <f>IF(#REF!="","",LEFT(#REF!,7))</f>
        <v>#REF!</v>
      </c>
      <c r="S66" t="e">
        <f>IF(R66="","",VLOOKUP(#REF!,#REF!,2))</f>
        <v>#REF!</v>
      </c>
      <c r="T66" t="e">
        <f t="shared" si="36"/>
        <v>#REF!</v>
      </c>
      <c r="U66" t="e">
        <f t="shared" si="37"/>
        <v>#REF!</v>
      </c>
      <c r="V66" t="e">
        <f t="shared" si="38"/>
        <v>#REF!</v>
      </c>
      <c r="W66" t="e">
        <f t="shared" si="39"/>
        <v>#REF!</v>
      </c>
      <c r="X66" t="e">
        <f t="shared" si="40"/>
        <v>#REF!</v>
      </c>
      <c r="Y66" t="e">
        <f t="shared" si="41"/>
        <v>#REF!</v>
      </c>
      <c r="Z66" t="e">
        <f t="shared" si="42"/>
        <v>#REF!</v>
      </c>
      <c r="AA66" t="e">
        <f t="shared" si="43"/>
        <v>#REF!</v>
      </c>
      <c r="AB66" t="e">
        <f t="shared" si="44"/>
        <v>#REF!</v>
      </c>
      <c r="AC66" t="e">
        <f t="shared" si="45"/>
        <v>#REF!</v>
      </c>
      <c r="AD66" t="e">
        <f t="shared" si="46"/>
        <v>#REF!</v>
      </c>
      <c r="AE66" t="e">
        <f t="shared" si="47"/>
        <v>#REF!</v>
      </c>
      <c r="AF66" s="87"/>
    </row>
    <row r="67" spans="1:32" ht="21.75" customHeight="1">
      <c r="A67" s="30">
        <v>59</v>
      </c>
      <c r="B67" s="36"/>
      <c r="C67" s="178"/>
      <c r="D67" s="179"/>
      <c r="E67" s="180"/>
      <c r="F67" s="181"/>
      <c r="G67" s="27"/>
      <c r="H67" s="28"/>
      <c r="I67" s="32"/>
      <c r="J67" s="43"/>
      <c r="K67" s="44"/>
      <c r="L67" s="84"/>
      <c r="M67" s="14"/>
      <c r="N67">
        <f t="shared" si="33"/>
      </c>
      <c r="O67">
        <f t="shared" si="34"/>
        <v>0</v>
      </c>
      <c r="P67">
        <f t="shared" si="35"/>
      </c>
      <c r="Q67">
        <f t="shared" si="32"/>
      </c>
      <c r="R67" t="e">
        <f>IF(#REF!="","",LEFT(#REF!,7))</f>
        <v>#REF!</v>
      </c>
      <c r="S67" t="e">
        <f>IF(R67="","",VLOOKUP(#REF!,#REF!,2))</f>
        <v>#REF!</v>
      </c>
      <c r="T67" t="e">
        <f t="shared" si="36"/>
        <v>#REF!</v>
      </c>
      <c r="U67" t="e">
        <f t="shared" si="37"/>
        <v>#REF!</v>
      </c>
      <c r="V67" t="e">
        <f t="shared" si="38"/>
        <v>#REF!</v>
      </c>
      <c r="W67" t="e">
        <f t="shared" si="39"/>
        <v>#REF!</v>
      </c>
      <c r="X67" t="e">
        <f t="shared" si="40"/>
        <v>#REF!</v>
      </c>
      <c r="Y67" t="e">
        <f t="shared" si="41"/>
        <v>#REF!</v>
      </c>
      <c r="Z67" t="e">
        <f t="shared" si="42"/>
        <v>#REF!</v>
      </c>
      <c r="AA67" t="e">
        <f t="shared" si="43"/>
        <v>#REF!</v>
      </c>
      <c r="AB67" t="e">
        <f t="shared" si="44"/>
        <v>#REF!</v>
      </c>
      <c r="AC67" t="e">
        <f t="shared" si="45"/>
        <v>#REF!</v>
      </c>
      <c r="AD67" t="e">
        <f t="shared" si="46"/>
        <v>#REF!</v>
      </c>
      <c r="AE67" t="e">
        <f t="shared" si="47"/>
        <v>#REF!</v>
      </c>
      <c r="AF67" s="87"/>
    </row>
    <row r="68" spans="1:32" ht="21.75" customHeight="1" thickBot="1">
      <c r="A68" s="31">
        <v>60</v>
      </c>
      <c r="B68" s="37"/>
      <c r="C68" s="216"/>
      <c r="D68" s="217"/>
      <c r="E68" s="218"/>
      <c r="F68" s="219"/>
      <c r="G68" s="26"/>
      <c r="H68" s="46"/>
      <c r="I68" s="33"/>
      <c r="J68" s="34"/>
      <c r="K68" s="42"/>
      <c r="L68" s="85"/>
      <c r="M68" s="90"/>
      <c r="N68">
        <f t="shared" si="33"/>
      </c>
      <c r="O68">
        <f t="shared" si="34"/>
        <v>0</v>
      </c>
      <c r="P68">
        <f t="shared" si="35"/>
      </c>
      <c r="Q68">
        <f t="shared" si="32"/>
      </c>
      <c r="R68" t="e">
        <f>IF(#REF!="","",LEFT(#REF!,7))</f>
        <v>#REF!</v>
      </c>
      <c r="S68" t="e">
        <f>IF(R68="","",VLOOKUP(#REF!,#REF!,2))</f>
        <v>#REF!</v>
      </c>
      <c r="T68" t="e">
        <f t="shared" si="36"/>
        <v>#REF!</v>
      </c>
      <c r="U68" t="e">
        <f t="shared" si="37"/>
        <v>#REF!</v>
      </c>
      <c r="V68" t="e">
        <f t="shared" si="38"/>
        <v>#REF!</v>
      </c>
      <c r="W68" t="e">
        <f t="shared" si="39"/>
        <v>#REF!</v>
      </c>
      <c r="X68" t="e">
        <f t="shared" si="40"/>
        <v>#REF!</v>
      </c>
      <c r="Y68" t="e">
        <f t="shared" si="41"/>
        <v>#REF!</v>
      </c>
      <c r="Z68" t="e">
        <f t="shared" si="42"/>
        <v>#REF!</v>
      </c>
      <c r="AA68" t="e">
        <f t="shared" si="43"/>
        <v>#REF!</v>
      </c>
      <c r="AB68" t="e">
        <f t="shared" si="44"/>
        <v>#REF!</v>
      </c>
      <c r="AC68" t="e">
        <f t="shared" si="45"/>
        <v>#REF!</v>
      </c>
      <c r="AD68" t="e">
        <f t="shared" si="46"/>
        <v>#REF!</v>
      </c>
      <c r="AE68" t="e">
        <f t="shared" si="47"/>
        <v>#REF!</v>
      </c>
      <c r="AF68" s="88"/>
    </row>
    <row r="69" spans="1:32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</sheetData>
  <sheetProtection/>
  <mergeCells count="138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AF7:AF8"/>
    <mergeCell ref="C9:D9"/>
    <mergeCell ref="C10:D10"/>
    <mergeCell ref="C11:D11"/>
    <mergeCell ref="E10:F10"/>
    <mergeCell ref="E11:F11"/>
    <mergeCell ref="L7:L8"/>
    <mergeCell ref="M7:M8"/>
    <mergeCell ref="E23:F23"/>
    <mergeCell ref="E24:F24"/>
    <mergeCell ref="E17:F17"/>
    <mergeCell ref="E12:F12"/>
    <mergeCell ref="E13:F13"/>
    <mergeCell ref="E14:F14"/>
    <mergeCell ref="E15:F15"/>
    <mergeCell ref="A7:A8"/>
    <mergeCell ref="I7:I8"/>
    <mergeCell ref="J7:J8"/>
    <mergeCell ref="K7:K8"/>
    <mergeCell ref="E9:F9"/>
    <mergeCell ref="H7:H8"/>
    <mergeCell ref="L4:M4"/>
    <mergeCell ref="C5:D5"/>
    <mergeCell ref="E5:J5"/>
    <mergeCell ref="L5:M5"/>
    <mergeCell ref="C4:D4"/>
    <mergeCell ref="E27:F27"/>
    <mergeCell ref="C15:D15"/>
    <mergeCell ref="E18:F18"/>
    <mergeCell ref="E19:F19"/>
    <mergeCell ref="E26:F26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B9:C68 L9:L68 H9:J6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AC4" sqref="AC4:AD6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271" t="s">
        <v>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</row>
    <row r="3" ht="6" customHeight="1"/>
    <row r="4" spans="12:30" ht="21" customHeight="1">
      <c r="L4" s="10"/>
      <c r="M4" s="11"/>
      <c r="N4" s="11"/>
      <c r="O4" s="11"/>
      <c r="P4" s="11"/>
      <c r="Q4" s="10"/>
      <c r="R4" s="11"/>
      <c r="S4" s="11"/>
      <c r="T4" s="11"/>
      <c r="U4" s="11"/>
      <c r="V4" s="272" t="s">
        <v>7</v>
      </c>
      <c r="W4" s="273"/>
      <c r="X4" s="273"/>
      <c r="Y4" s="273"/>
      <c r="Z4" s="273"/>
      <c r="AA4" s="273"/>
      <c r="AB4" s="274"/>
      <c r="AC4" s="281"/>
      <c r="AD4" s="282"/>
    </row>
    <row r="5" spans="12:30" ht="9.75" customHeight="1">
      <c r="L5" s="11"/>
      <c r="M5" s="11"/>
      <c r="N5" s="11"/>
      <c r="O5" s="11"/>
      <c r="P5" s="11"/>
      <c r="Q5" s="11"/>
      <c r="R5" s="11"/>
      <c r="S5" s="11"/>
      <c r="T5" s="11"/>
      <c r="U5" s="11"/>
      <c r="V5" s="275"/>
      <c r="W5" s="276"/>
      <c r="X5" s="276"/>
      <c r="Y5" s="276"/>
      <c r="Z5" s="276"/>
      <c r="AA5" s="276"/>
      <c r="AB5" s="277"/>
      <c r="AC5" s="283"/>
      <c r="AD5" s="284"/>
    </row>
    <row r="6" spans="12:30" ht="12" customHeight="1">
      <c r="L6" s="11"/>
      <c r="M6" s="11"/>
      <c r="N6" s="11"/>
      <c r="O6" s="11"/>
      <c r="P6" s="11"/>
      <c r="Q6" s="11"/>
      <c r="R6" s="11"/>
      <c r="S6" s="11"/>
      <c r="T6" s="11"/>
      <c r="U6" s="11"/>
      <c r="V6" s="278"/>
      <c r="W6" s="279"/>
      <c r="X6" s="279"/>
      <c r="Y6" s="279"/>
      <c r="Z6" s="279"/>
      <c r="AA6" s="279"/>
      <c r="AB6" s="280"/>
      <c r="AC6" s="285"/>
      <c r="AD6" s="286"/>
    </row>
    <row r="7" spans="12:23" ht="13.5">
      <c r="L7" s="10"/>
      <c r="Q7" s="10"/>
      <c r="R7" s="10"/>
      <c r="S7" s="10"/>
      <c r="T7" s="10"/>
      <c r="U7" s="10"/>
      <c r="V7" s="10"/>
      <c r="W7" s="10"/>
    </row>
    <row r="8" spans="1:29" ht="17.25" customHeight="1">
      <c r="A8" s="287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AC8" s="12"/>
    </row>
    <row r="10" spans="1:30" ht="21.75" customHeight="1">
      <c r="A10" s="248">
        <v>1</v>
      </c>
      <c r="B10" s="249" t="s">
        <v>9</v>
      </c>
      <c r="C10" s="250"/>
      <c r="D10" s="250"/>
      <c r="E10" s="250"/>
      <c r="F10" s="250"/>
      <c r="G10" s="250"/>
      <c r="H10" s="251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25"/>
      <c r="T10" s="25"/>
      <c r="U10" s="25"/>
      <c r="V10" s="14"/>
      <c r="W10" s="14"/>
      <c r="X10" s="14"/>
      <c r="Y10" s="14"/>
      <c r="Z10" s="14"/>
      <c r="AA10" s="14"/>
      <c r="AB10" s="14"/>
      <c r="AC10" s="15" t="s">
        <v>10</v>
      </c>
      <c r="AD10" s="16" t="s">
        <v>11</v>
      </c>
    </row>
    <row r="11" spans="1:30" ht="24.75" customHeight="1">
      <c r="A11" s="248"/>
      <c r="B11" s="252"/>
      <c r="C11" s="268"/>
      <c r="D11" s="268"/>
      <c r="E11" s="268"/>
      <c r="F11" s="268"/>
      <c r="G11" s="268"/>
      <c r="H11" s="268"/>
      <c r="I11" s="242" t="s">
        <v>12</v>
      </c>
      <c r="J11" s="243"/>
      <c r="K11" s="243"/>
      <c r="L11" s="243"/>
      <c r="M11" s="243"/>
      <c r="N11" s="243"/>
      <c r="O11" s="243"/>
      <c r="P11" s="243"/>
      <c r="Q11" s="243"/>
      <c r="R11" s="244"/>
      <c r="S11" s="242" t="s">
        <v>13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17" t="s">
        <v>14</v>
      </c>
      <c r="AD11" s="288" t="s">
        <v>42</v>
      </c>
    </row>
    <row r="12" spans="1:30" ht="15.75" customHeight="1">
      <c r="A12" s="248"/>
      <c r="B12" s="253"/>
      <c r="C12" s="269"/>
      <c r="D12" s="269"/>
      <c r="E12" s="269"/>
      <c r="F12" s="269"/>
      <c r="G12" s="269"/>
      <c r="H12" s="269"/>
      <c r="I12" s="245"/>
      <c r="J12" s="246"/>
      <c r="K12" s="246"/>
      <c r="L12" s="246"/>
      <c r="M12" s="246"/>
      <c r="N12" s="246"/>
      <c r="O12" s="246"/>
      <c r="P12" s="246"/>
      <c r="Q12" s="246"/>
      <c r="R12" s="247"/>
      <c r="S12" s="245"/>
      <c r="T12" s="246"/>
      <c r="U12" s="246"/>
      <c r="V12" s="246"/>
      <c r="W12" s="246"/>
      <c r="X12" s="246"/>
      <c r="Y12" s="246"/>
      <c r="Z12" s="246"/>
      <c r="AA12" s="246"/>
      <c r="AB12" s="246"/>
      <c r="AC12" s="228" t="s">
        <v>15</v>
      </c>
      <c r="AD12" s="266"/>
    </row>
    <row r="13" spans="1:30" ht="9.75" customHeight="1">
      <c r="A13" s="248"/>
      <c r="B13" s="254"/>
      <c r="C13" s="270"/>
      <c r="D13" s="269"/>
      <c r="E13" s="269"/>
      <c r="F13" s="269"/>
      <c r="G13" s="269"/>
      <c r="H13" s="269"/>
      <c r="I13" s="245"/>
      <c r="J13" s="246"/>
      <c r="K13" s="246"/>
      <c r="L13" s="246"/>
      <c r="M13" s="246"/>
      <c r="N13" s="246"/>
      <c r="O13" s="246"/>
      <c r="P13" s="246"/>
      <c r="Q13" s="246"/>
      <c r="R13" s="247"/>
      <c r="S13" s="245"/>
      <c r="T13" s="246"/>
      <c r="U13" s="246"/>
      <c r="V13" s="246"/>
      <c r="W13" s="246"/>
      <c r="X13" s="246"/>
      <c r="Y13" s="246"/>
      <c r="Z13" s="246"/>
      <c r="AA13" s="246"/>
      <c r="AB13" s="246"/>
      <c r="AC13" s="229"/>
      <c r="AD13" s="267"/>
    </row>
    <row r="14" spans="1:30" ht="20.25" customHeight="1">
      <c r="A14" s="248"/>
      <c r="B14" s="257" t="s">
        <v>16</v>
      </c>
      <c r="C14" s="289" t="s">
        <v>37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  <c r="AC14" s="236" t="s">
        <v>18</v>
      </c>
      <c r="AD14" s="237"/>
    </row>
    <row r="15" spans="1:30" ht="7.5" customHeight="1">
      <c r="A15" s="248"/>
      <c r="B15" s="258"/>
      <c r="C15" s="292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4"/>
      <c r="AC15" s="238"/>
      <c r="AD15" s="239"/>
    </row>
    <row r="16" spans="1:30" ht="14.25" customHeight="1">
      <c r="A16" s="248"/>
      <c r="B16" s="258"/>
      <c r="C16" s="292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/>
      <c r="AC16" s="18"/>
      <c r="AD16" s="19"/>
    </row>
    <row r="17" spans="1:30" ht="14.25" customHeight="1">
      <c r="A17" s="248"/>
      <c r="B17" s="259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7"/>
      <c r="AC17" s="18"/>
      <c r="AD17" s="19"/>
    </row>
    <row r="18" spans="1:30" ht="22.5" customHeight="1">
      <c r="A18" s="248"/>
      <c r="B18" s="260" t="s">
        <v>19</v>
      </c>
      <c r="C18" s="261"/>
      <c r="D18" s="261"/>
      <c r="E18" s="261"/>
      <c r="F18" s="261"/>
      <c r="G18" s="261"/>
      <c r="H18" s="262"/>
      <c r="I18" s="263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0"/>
      <c r="AD18" s="21"/>
    </row>
    <row r="19" spans="1:30" ht="2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0"/>
      <c r="AD19" s="10"/>
    </row>
    <row r="21" spans="1:30" ht="21.75" customHeight="1">
      <c r="A21" s="248">
        <v>2</v>
      </c>
      <c r="B21" s="249" t="s">
        <v>9</v>
      </c>
      <c r="C21" s="250"/>
      <c r="D21" s="250"/>
      <c r="E21" s="250"/>
      <c r="F21" s="250"/>
      <c r="G21" s="250"/>
      <c r="H21" s="251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 t="s">
        <v>10</v>
      </c>
      <c r="AD21" s="16" t="s">
        <v>11</v>
      </c>
    </row>
    <row r="22" spans="1:30" ht="24.75" customHeight="1">
      <c r="A22" s="248"/>
      <c r="B22" s="252"/>
      <c r="C22" s="255"/>
      <c r="D22" s="240"/>
      <c r="E22" s="240"/>
      <c r="F22" s="240"/>
      <c r="G22" s="240"/>
      <c r="H22" s="240"/>
      <c r="I22" s="242" t="s">
        <v>12</v>
      </c>
      <c r="J22" s="243"/>
      <c r="K22" s="243"/>
      <c r="L22" s="243"/>
      <c r="M22" s="243"/>
      <c r="N22" s="243"/>
      <c r="O22" s="243"/>
      <c r="P22" s="243"/>
      <c r="Q22" s="243"/>
      <c r="R22" s="244"/>
      <c r="S22" s="242" t="s">
        <v>13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17" t="s">
        <v>14</v>
      </c>
      <c r="AD22" s="265" t="s">
        <v>38</v>
      </c>
    </row>
    <row r="23" spans="1:30" ht="15.75" customHeight="1">
      <c r="A23" s="248"/>
      <c r="B23" s="253"/>
      <c r="C23" s="256"/>
      <c r="D23" s="241"/>
      <c r="E23" s="241"/>
      <c r="F23" s="241"/>
      <c r="G23" s="241"/>
      <c r="H23" s="241"/>
      <c r="I23" s="245"/>
      <c r="J23" s="246"/>
      <c r="K23" s="246"/>
      <c r="L23" s="246"/>
      <c r="M23" s="246"/>
      <c r="N23" s="246"/>
      <c r="O23" s="246"/>
      <c r="P23" s="246"/>
      <c r="Q23" s="246"/>
      <c r="R23" s="247"/>
      <c r="S23" s="245"/>
      <c r="T23" s="246"/>
      <c r="U23" s="246"/>
      <c r="V23" s="246"/>
      <c r="W23" s="246"/>
      <c r="X23" s="246"/>
      <c r="Y23" s="246"/>
      <c r="Z23" s="246"/>
      <c r="AA23" s="246"/>
      <c r="AB23" s="246"/>
      <c r="AC23" s="228" t="s">
        <v>15</v>
      </c>
      <c r="AD23" s="266"/>
    </row>
    <row r="24" spans="1:30" ht="9.75" customHeight="1">
      <c r="A24" s="248"/>
      <c r="B24" s="254"/>
      <c r="C24" s="256"/>
      <c r="D24" s="241"/>
      <c r="E24" s="241"/>
      <c r="F24" s="241"/>
      <c r="G24" s="241"/>
      <c r="H24" s="241"/>
      <c r="I24" s="245"/>
      <c r="J24" s="246"/>
      <c r="K24" s="246"/>
      <c r="L24" s="246"/>
      <c r="M24" s="246"/>
      <c r="N24" s="246"/>
      <c r="O24" s="246"/>
      <c r="P24" s="246"/>
      <c r="Q24" s="246"/>
      <c r="R24" s="247"/>
      <c r="S24" s="245"/>
      <c r="T24" s="246"/>
      <c r="U24" s="246"/>
      <c r="V24" s="246"/>
      <c r="W24" s="246"/>
      <c r="X24" s="246"/>
      <c r="Y24" s="246"/>
      <c r="Z24" s="246"/>
      <c r="AA24" s="246"/>
      <c r="AB24" s="246"/>
      <c r="AC24" s="229"/>
      <c r="AD24" s="267"/>
    </row>
    <row r="25" spans="1:30" ht="20.25" customHeight="1">
      <c r="A25" s="248"/>
      <c r="B25" s="257" t="s">
        <v>16</v>
      </c>
      <c r="C25" s="230" t="s">
        <v>17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6" t="s">
        <v>18</v>
      </c>
      <c r="AD25" s="237"/>
    </row>
    <row r="26" spans="1:30" ht="7.5" customHeight="1">
      <c r="A26" s="248"/>
      <c r="B26" s="258"/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8"/>
      <c r="AD26" s="239"/>
    </row>
    <row r="27" spans="1:30" ht="14.25" customHeight="1">
      <c r="A27" s="248"/>
      <c r="B27" s="258"/>
      <c r="C27" s="232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18"/>
      <c r="AD27" s="19"/>
    </row>
    <row r="28" spans="1:30" ht="14.25" customHeight="1">
      <c r="A28" s="248"/>
      <c r="B28" s="259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18"/>
      <c r="AD28" s="19"/>
    </row>
    <row r="29" spans="1:30" ht="22.5" customHeight="1">
      <c r="A29" s="248"/>
      <c r="B29" s="260" t="s">
        <v>19</v>
      </c>
      <c r="C29" s="261"/>
      <c r="D29" s="261"/>
      <c r="E29" s="261"/>
      <c r="F29" s="261"/>
      <c r="G29" s="261"/>
      <c r="H29" s="262"/>
      <c r="I29" s="263" t="s">
        <v>20</v>
      </c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0"/>
      <c r="AD29" s="21"/>
    </row>
    <row r="32" spans="1:30" ht="21.75" customHeight="1">
      <c r="A32" s="248">
        <v>3</v>
      </c>
      <c r="B32" s="249" t="s">
        <v>9</v>
      </c>
      <c r="C32" s="250"/>
      <c r="D32" s="250"/>
      <c r="E32" s="250"/>
      <c r="F32" s="250"/>
      <c r="G32" s="250"/>
      <c r="H32" s="251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 t="s">
        <v>10</v>
      </c>
      <c r="AD32" s="16" t="s">
        <v>11</v>
      </c>
    </row>
    <row r="33" spans="1:30" ht="24.75" customHeight="1">
      <c r="A33" s="248"/>
      <c r="B33" s="252"/>
      <c r="C33" s="255"/>
      <c r="D33" s="240"/>
      <c r="E33" s="240"/>
      <c r="F33" s="240"/>
      <c r="G33" s="240"/>
      <c r="H33" s="240"/>
      <c r="I33" s="242" t="s">
        <v>12</v>
      </c>
      <c r="J33" s="243"/>
      <c r="K33" s="243"/>
      <c r="L33" s="243"/>
      <c r="M33" s="243"/>
      <c r="N33" s="243"/>
      <c r="O33" s="243"/>
      <c r="P33" s="243"/>
      <c r="Q33" s="243"/>
      <c r="R33" s="244"/>
      <c r="S33" s="242" t="s">
        <v>13</v>
      </c>
      <c r="T33" s="243"/>
      <c r="U33" s="243"/>
      <c r="V33" s="243"/>
      <c r="W33" s="243"/>
      <c r="X33" s="243"/>
      <c r="Y33" s="243"/>
      <c r="Z33" s="243"/>
      <c r="AA33" s="243"/>
      <c r="AB33" s="243"/>
      <c r="AC33" s="17" t="s">
        <v>14</v>
      </c>
      <c r="AD33" s="265" t="s">
        <v>38</v>
      </c>
    </row>
    <row r="34" spans="1:30" ht="15.75" customHeight="1">
      <c r="A34" s="248"/>
      <c r="B34" s="253"/>
      <c r="C34" s="256"/>
      <c r="D34" s="241"/>
      <c r="E34" s="241"/>
      <c r="F34" s="241"/>
      <c r="G34" s="241"/>
      <c r="H34" s="241"/>
      <c r="I34" s="245"/>
      <c r="J34" s="246"/>
      <c r="K34" s="246"/>
      <c r="L34" s="246"/>
      <c r="M34" s="246"/>
      <c r="N34" s="246"/>
      <c r="O34" s="246"/>
      <c r="P34" s="246"/>
      <c r="Q34" s="246"/>
      <c r="R34" s="247"/>
      <c r="S34" s="245"/>
      <c r="T34" s="246"/>
      <c r="U34" s="246"/>
      <c r="V34" s="246"/>
      <c r="W34" s="246"/>
      <c r="X34" s="246"/>
      <c r="Y34" s="246"/>
      <c r="Z34" s="246"/>
      <c r="AA34" s="246"/>
      <c r="AB34" s="246"/>
      <c r="AC34" s="228" t="s">
        <v>15</v>
      </c>
      <c r="AD34" s="266"/>
    </row>
    <row r="35" spans="1:30" ht="9.75" customHeight="1">
      <c r="A35" s="248"/>
      <c r="B35" s="254"/>
      <c r="C35" s="256"/>
      <c r="D35" s="241"/>
      <c r="E35" s="241"/>
      <c r="F35" s="241"/>
      <c r="G35" s="241"/>
      <c r="H35" s="241"/>
      <c r="I35" s="245"/>
      <c r="J35" s="246"/>
      <c r="K35" s="246"/>
      <c r="L35" s="246"/>
      <c r="M35" s="246"/>
      <c r="N35" s="246"/>
      <c r="O35" s="246"/>
      <c r="P35" s="246"/>
      <c r="Q35" s="246"/>
      <c r="R35" s="247"/>
      <c r="S35" s="245"/>
      <c r="T35" s="246"/>
      <c r="U35" s="246"/>
      <c r="V35" s="246"/>
      <c r="W35" s="246"/>
      <c r="X35" s="246"/>
      <c r="Y35" s="246"/>
      <c r="Z35" s="246"/>
      <c r="AA35" s="246"/>
      <c r="AB35" s="246"/>
      <c r="AC35" s="229"/>
      <c r="AD35" s="267"/>
    </row>
    <row r="36" spans="1:30" ht="20.25" customHeight="1">
      <c r="A36" s="248"/>
      <c r="B36" s="257" t="s">
        <v>16</v>
      </c>
      <c r="C36" s="230" t="s">
        <v>17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6" t="s">
        <v>18</v>
      </c>
      <c r="AD36" s="237"/>
    </row>
    <row r="37" spans="1:30" ht="7.5" customHeight="1">
      <c r="A37" s="248"/>
      <c r="B37" s="258"/>
      <c r="C37" s="232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8"/>
      <c r="AD37" s="239"/>
    </row>
    <row r="38" spans="1:30" ht="14.25" customHeight="1">
      <c r="A38" s="248"/>
      <c r="B38" s="258"/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18"/>
      <c r="AD38" s="19"/>
    </row>
    <row r="39" spans="1:30" ht="14.25" customHeight="1">
      <c r="A39" s="248"/>
      <c r="B39" s="259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18"/>
      <c r="AD39" s="19"/>
    </row>
    <row r="40" spans="1:30" ht="22.5" customHeight="1">
      <c r="A40" s="248"/>
      <c r="B40" s="260" t="s">
        <v>19</v>
      </c>
      <c r="C40" s="261"/>
      <c r="D40" s="261"/>
      <c r="E40" s="261"/>
      <c r="F40" s="261"/>
      <c r="G40" s="261"/>
      <c r="H40" s="262"/>
      <c r="I40" s="263" t="s">
        <v>20</v>
      </c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0"/>
      <c r="AD40" s="21"/>
    </row>
    <row r="43" spans="1:30" ht="21.75" customHeight="1">
      <c r="A43" s="248">
        <v>4</v>
      </c>
      <c r="B43" s="249" t="s">
        <v>9</v>
      </c>
      <c r="C43" s="250"/>
      <c r="D43" s="250"/>
      <c r="E43" s="250"/>
      <c r="F43" s="250"/>
      <c r="G43" s="250"/>
      <c r="H43" s="251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 t="s">
        <v>10</v>
      </c>
      <c r="AD43" s="16" t="s">
        <v>11</v>
      </c>
    </row>
    <row r="44" spans="1:30" ht="24.75" customHeight="1">
      <c r="A44" s="248"/>
      <c r="B44" s="252"/>
      <c r="C44" s="255"/>
      <c r="D44" s="240"/>
      <c r="E44" s="240"/>
      <c r="F44" s="240"/>
      <c r="G44" s="240"/>
      <c r="H44" s="240"/>
      <c r="I44" s="242" t="s">
        <v>12</v>
      </c>
      <c r="J44" s="243"/>
      <c r="K44" s="243"/>
      <c r="L44" s="243"/>
      <c r="M44" s="243"/>
      <c r="N44" s="243"/>
      <c r="O44" s="243"/>
      <c r="P44" s="243"/>
      <c r="Q44" s="243"/>
      <c r="R44" s="244"/>
      <c r="S44" s="242" t="s">
        <v>13</v>
      </c>
      <c r="T44" s="243"/>
      <c r="U44" s="243"/>
      <c r="V44" s="243"/>
      <c r="W44" s="243"/>
      <c r="X44" s="243"/>
      <c r="Y44" s="243"/>
      <c r="Z44" s="243"/>
      <c r="AA44" s="243"/>
      <c r="AB44" s="243"/>
      <c r="AC44" s="17" t="s">
        <v>14</v>
      </c>
      <c r="AD44" s="265" t="s">
        <v>39</v>
      </c>
    </row>
    <row r="45" spans="1:30" ht="15.75" customHeight="1">
      <c r="A45" s="248"/>
      <c r="B45" s="253"/>
      <c r="C45" s="256"/>
      <c r="D45" s="241"/>
      <c r="E45" s="241"/>
      <c r="F45" s="241"/>
      <c r="G45" s="241"/>
      <c r="H45" s="241"/>
      <c r="I45" s="245"/>
      <c r="J45" s="246"/>
      <c r="K45" s="246"/>
      <c r="L45" s="246"/>
      <c r="M45" s="246"/>
      <c r="N45" s="246"/>
      <c r="O45" s="246"/>
      <c r="P45" s="246"/>
      <c r="Q45" s="246"/>
      <c r="R45" s="247"/>
      <c r="S45" s="245"/>
      <c r="T45" s="246"/>
      <c r="U45" s="246"/>
      <c r="V45" s="246"/>
      <c r="W45" s="246"/>
      <c r="X45" s="246"/>
      <c r="Y45" s="246"/>
      <c r="Z45" s="246"/>
      <c r="AA45" s="246"/>
      <c r="AB45" s="246"/>
      <c r="AC45" s="228" t="s">
        <v>15</v>
      </c>
      <c r="AD45" s="266"/>
    </row>
    <row r="46" spans="1:30" ht="9.75" customHeight="1">
      <c r="A46" s="248"/>
      <c r="B46" s="254"/>
      <c r="C46" s="256"/>
      <c r="D46" s="241"/>
      <c r="E46" s="241"/>
      <c r="F46" s="241"/>
      <c r="G46" s="241"/>
      <c r="H46" s="241"/>
      <c r="I46" s="245"/>
      <c r="J46" s="246"/>
      <c r="K46" s="246"/>
      <c r="L46" s="246"/>
      <c r="M46" s="246"/>
      <c r="N46" s="246"/>
      <c r="O46" s="246"/>
      <c r="P46" s="246"/>
      <c r="Q46" s="246"/>
      <c r="R46" s="247"/>
      <c r="S46" s="245"/>
      <c r="T46" s="246"/>
      <c r="U46" s="246"/>
      <c r="V46" s="246"/>
      <c r="W46" s="246"/>
      <c r="X46" s="246"/>
      <c r="Y46" s="246"/>
      <c r="Z46" s="246"/>
      <c r="AA46" s="246"/>
      <c r="AB46" s="246"/>
      <c r="AC46" s="229"/>
      <c r="AD46" s="267"/>
    </row>
    <row r="47" spans="1:30" ht="20.25" customHeight="1">
      <c r="A47" s="248"/>
      <c r="B47" s="257" t="s">
        <v>16</v>
      </c>
      <c r="C47" s="230" t="s">
        <v>17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6" t="s">
        <v>18</v>
      </c>
      <c r="AD47" s="237"/>
    </row>
    <row r="48" spans="1:30" ht="7.5" customHeight="1">
      <c r="A48" s="248"/>
      <c r="B48" s="258"/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8"/>
      <c r="AD48" s="239"/>
    </row>
    <row r="49" spans="1:30" ht="14.25" customHeight="1">
      <c r="A49" s="248"/>
      <c r="B49" s="258"/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18"/>
      <c r="AD49" s="19"/>
    </row>
    <row r="50" spans="1:30" ht="14.25" customHeight="1">
      <c r="A50" s="248"/>
      <c r="B50" s="259"/>
      <c r="C50" s="234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18"/>
      <c r="AD50" s="19"/>
    </row>
    <row r="51" spans="1:30" ht="22.5" customHeight="1">
      <c r="A51" s="248"/>
      <c r="B51" s="260" t="s">
        <v>19</v>
      </c>
      <c r="C51" s="261"/>
      <c r="D51" s="261"/>
      <c r="E51" s="261"/>
      <c r="F51" s="261"/>
      <c r="G51" s="261"/>
      <c r="H51" s="262"/>
      <c r="I51" s="263" t="s">
        <v>20</v>
      </c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0"/>
      <c r="AD51" s="21"/>
    </row>
    <row r="54" spans="1:30" ht="21.75" customHeight="1">
      <c r="A54" s="248">
        <v>5</v>
      </c>
      <c r="B54" s="249" t="s">
        <v>9</v>
      </c>
      <c r="C54" s="250"/>
      <c r="D54" s="250"/>
      <c r="E54" s="250"/>
      <c r="F54" s="250"/>
      <c r="G54" s="250"/>
      <c r="H54" s="251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 t="s">
        <v>10</v>
      </c>
      <c r="AD54" s="16" t="s">
        <v>11</v>
      </c>
    </row>
    <row r="55" spans="1:30" ht="24.75" customHeight="1">
      <c r="A55" s="248"/>
      <c r="B55" s="252"/>
      <c r="C55" s="255"/>
      <c r="D55" s="240"/>
      <c r="E55" s="240"/>
      <c r="F55" s="240"/>
      <c r="G55" s="240"/>
      <c r="H55" s="240"/>
      <c r="I55" s="242" t="s">
        <v>12</v>
      </c>
      <c r="J55" s="243"/>
      <c r="K55" s="243"/>
      <c r="L55" s="243"/>
      <c r="M55" s="243"/>
      <c r="N55" s="243"/>
      <c r="O55" s="243"/>
      <c r="P55" s="243"/>
      <c r="Q55" s="243"/>
      <c r="R55" s="244"/>
      <c r="S55" s="242" t="s">
        <v>13</v>
      </c>
      <c r="T55" s="243"/>
      <c r="U55" s="243"/>
      <c r="V55" s="243"/>
      <c r="W55" s="243"/>
      <c r="X55" s="243"/>
      <c r="Y55" s="243"/>
      <c r="Z55" s="243"/>
      <c r="AA55" s="243"/>
      <c r="AB55" s="243"/>
      <c r="AC55" s="17" t="s">
        <v>14</v>
      </c>
      <c r="AD55" s="265" t="s">
        <v>38</v>
      </c>
    </row>
    <row r="56" spans="1:30" ht="15.75" customHeight="1">
      <c r="A56" s="248"/>
      <c r="B56" s="253"/>
      <c r="C56" s="256"/>
      <c r="D56" s="241"/>
      <c r="E56" s="241"/>
      <c r="F56" s="241"/>
      <c r="G56" s="241"/>
      <c r="H56" s="241"/>
      <c r="I56" s="245"/>
      <c r="J56" s="246"/>
      <c r="K56" s="246"/>
      <c r="L56" s="246"/>
      <c r="M56" s="246"/>
      <c r="N56" s="246"/>
      <c r="O56" s="246"/>
      <c r="P56" s="246"/>
      <c r="Q56" s="246"/>
      <c r="R56" s="247"/>
      <c r="S56" s="245"/>
      <c r="T56" s="246"/>
      <c r="U56" s="246"/>
      <c r="V56" s="246"/>
      <c r="W56" s="246"/>
      <c r="X56" s="246"/>
      <c r="Y56" s="246"/>
      <c r="Z56" s="246"/>
      <c r="AA56" s="246"/>
      <c r="AB56" s="246"/>
      <c r="AC56" s="228" t="s">
        <v>15</v>
      </c>
      <c r="AD56" s="266"/>
    </row>
    <row r="57" spans="1:30" ht="9.75" customHeight="1">
      <c r="A57" s="248"/>
      <c r="B57" s="254"/>
      <c r="C57" s="256"/>
      <c r="D57" s="241"/>
      <c r="E57" s="241"/>
      <c r="F57" s="241"/>
      <c r="G57" s="241"/>
      <c r="H57" s="241"/>
      <c r="I57" s="245"/>
      <c r="J57" s="246"/>
      <c r="K57" s="246"/>
      <c r="L57" s="246"/>
      <c r="M57" s="246"/>
      <c r="N57" s="246"/>
      <c r="O57" s="246"/>
      <c r="P57" s="246"/>
      <c r="Q57" s="246"/>
      <c r="R57" s="247"/>
      <c r="S57" s="245"/>
      <c r="T57" s="246"/>
      <c r="U57" s="246"/>
      <c r="V57" s="246"/>
      <c r="W57" s="246"/>
      <c r="X57" s="246"/>
      <c r="Y57" s="246"/>
      <c r="Z57" s="246"/>
      <c r="AA57" s="246"/>
      <c r="AB57" s="246"/>
      <c r="AC57" s="229"/>
      <c r="AD57" s="267"/>
    </row>
    <row r="58" spans="1:30" ht="20.25" customHeight="1">
      <c r="A58" s="248"/>
      <c r="B58" s="257" t="s">
        <v>16</v>
      </c>
      <c r="C58" s="230" t="s">
        <v>17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6" t="s">
        <v>18</v>
      </c>
      <c r="AD58" s="237"/>
    </row>
    <row r="59" spans="1:30" ht="7.5" customHeight="1">
      <c r="A59" s="248"/>
      <c r="B59" s="258"/>
      <c r="C59" s="232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8"/>
      <c r="AD59" s="239"/>
    </row>
    <row r="60" spans="1:30" ht="14.25" customHeight="1">
      <c r="A60" s="248"/>
      <c r="B60" s="258"/>
      <c r="C60" s="232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18"/>
      <c r="AD60" s="19"/>
    </row>
    <row r="61" spans="1:30" ht="14.25" customHeight="1">
      <c r="A61" s="248"/>
      <c r="B61" s="259"/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18"/>
      <c r="AD61" s="19"/>
    </row>
    <row r="62" spans="1:30" ht="22.5" customHeight="1">
      <c r="A62" s="248"/>
      <c r="B62" s="260" t="s">
        <v>19</v>
      </c>
      <c r="C62" s="261"/>
      <c r="D62" s="261"/>
      <c r="E62" s="261"/>
      <c r="F62" s="261"/>
      <c r="G62" s="261"/>
      <c r="H62" s="262"/>
      <c r="I62" s="263" t="s">
        <v>20</v>
      </c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0"/>
      <c r="AD62" s="21"/>
    </row>
  </sheetData>
  <sheetProtection/>
  <mergeCells count="94"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54:A62"/>
    <mergeCell ref="B54:H54"/>
    <mergeCell ref="B55:B57"/>
    <mergeCell ref="C55:C57"/>
    <mergeCell ref="D55:D57"/>
    <mergeCell ref="E55:E57"/>
    <mergeCell ref="B58:B61"/>
    <mergeCell ref="B62:H62"/>
    <mergeCell ref="AC56:AC57"/>
    <mergeCell ref="C58:AB61"/>
    <mergeCell ref="AC58:AD59"/>
    <mergeCell ref="H55:H57"/>
    <mergeCell ref="F55:F57"/>
    <mergeCell ref="G55:G57"/>
    <mergeCell ref="I55:R57"/>
    <mergeCell ref="S55:AB57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sugimoto</cp:lastModifiedBy>
  <cp:lastPrinted>2020-01-24T01:12:41Z</cp:lastPrinted>
  <dcterms:created xsi:type="dcterms:W3CDTF">2002-03-26T06:10:13Z</dcterms:created>
  <dcterms:modified xsi:type="dcterms:W3CDTF">2020-01-24T01:15:11Z</dcterms:modified>
  <cp:category/>
  <cp:version/>
  <cp:contentType/>
  <cp:contentStatus/>
</cp:coreProperties>
</file>