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会費納入案内" sheetId="1" r:id="rId1"/>
    <sheet name="会費全体" sheetId="2" r:id="rId2"/>
    <sheet name="成年申込書 " sheetId="3" r:id="rId3"/>
    <sheet name="小学生申込書" sheetId="4" r:id="rId4"/>
    <sheet name="中学生申込書" sheetId="5" r:id="rId5"/>
    <sheet name="高校生申込書" sheetId="6" r:id="rId6"/>
    <sheet name="変更届" sheetId="7" r:id="rId7"/>
  </sheets>
  <definedNames>
    <definedName name="_xlnm.Print_Area" localSheetId="1">'会費全体'!$A$1:$H$22</definedName>
    <definedName name="_xlnm.Print_Area" localSheetId="6">'変更届'!$A$1:$AD$62</definedName>
  </definedNames>
  <calcPr fullCalcOnLoad="1"/>
</workbook>
</file>

<file path=xl/sharedStrings.xml><?xml version="1.0" encoding="utf-8"?>
<sst xmlns="http://schemas.openxmlformats.org/spreadsheetml/2006/main" count="398" uniqueCount="91">
  <si>
    <t>名</t>
  </si>
  <si>
    <t>性別</t>
  </si>
  <si>
    <t/>
  </si>
  <si>
    <t>〒</t>
  </si>
  <si>
    <t>電話番号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</si>
  <si>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</si>
  <si>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</si>
  <si>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</si>
  <si>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</si>
  <si>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</si>
  <si>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</si>
  <si>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</si>
  <si>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</si>
  <si>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</si>
  <si>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</si>
  <si>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</si>
  <si>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</si>
  <si>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</si>
  <si>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</si>
  <si>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</si>
  <si>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</si>
  <si>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</si>
  <si>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住所</t>
  </si>
  <si>
    <t>会員番号</t>
  </si>
  <si>
    <t>年齢</t>
  </si>
  <si>
    <t>郡市連名</t>
  </si>
  <si>
    <t>全空連</t>
  </si>
  <si>
    <t>姓名</t>
  </si>
  <si>
    <t>県違いチェック</t>
  </si>
  <si>
    <t>さいたま市以外の場合</t>
  </si>
  <si>
    <t>住所二文字</t>
  </si>
  <si>
    <t>住所七文字</t>
  </si>
  <si>
    <t>郡市連二文字</t>
  </si>
  <si>
    <t>郡市連名七文字</t>
  </si>
  <si>
    <t>浦和区の場合</t>
  </si>
  <si>
    <t>大宮区の場合</t>
  </si>
  <si>
    <t>中央区の場合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</si>
  <si>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</si>
  <si>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</si>
  <si>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</si>
  <si>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</si>
  <si>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</si>
  <si>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武蔵野銀行　羽生支店</t>
  </si>
  <si>
    <t>口座番号　　普通１０３９７５３</t>
  </si>
  <si>
    <t>口座名義　　埼玉県空手道連盟　事務局長　小暮　宏</t>
  </si>
  <si>
    <t>　　　　年　　月　　　　日</t>
  </si>
  <si>
    <t>成年</t>
  </si>
  <si>
    <t>小学生</t>
  </si>
  <si>
    <t>中学生</t>
  </si>
  <si>
    <t>高校生</t>
  </si>
  <si>
    <t>年会費</t>
  </si>
  <si>
    <t>１，０００円</t>
  </si>
  <si>
    <t>小計</t>
  </si>
  <si>
    <t>円</t>
  </si>
  <si>
    <t>埼玉県空手道連盟</t>
  </si>
  <si>
    <t>各郡市連　会長　様</t>
  </si>
  <si>
    <t>成年申込書②</t>
  </si>
  <si>
    <t>成年申込書①</t>
  </si>
  <si>
    <t>成年申込書③</t>
  </si>
  <si>
    <t>小学生申込書①</t>
  </si>
  <si>
    <t>小学生申込書②</t>
  </si>
  <si>
    <t>小学生申込書③</t>
  </si>
  <si>
    <t>中学生申込書①</t>
  </si>
  <si>
    <t>中学生申込書②</t>
  </si>
  <si>
    <t>中学生申込書③</t>
  </si>
  <si>
    <t>高校生申込書①</t>
  </si>
  <si>
    <t>高校生申込書②</t>
  </si>
  <si>
    <t>高校生申込書③</t>
  </si>
  <si>
    <t>新規・継続</t>
  </si>
  <si>
    <t>学年</t>
  </si>
  <si>
    <t>合計</t>
  </si>
  <si>
    <t>＊全空連会員登録ではありません。埼玉県空手道連盟会員登録です。</t>
  </si>
  <si>
    <t>CD送付先</t>
  </si>
  <si>
    <t>〒３４８－００５２　　　羽生市東３－７－１５</t>
  </si>
  <si>
    <t>埼空連会員登録費振込先</t>
  </si>
  <si>
    <r>
      <t>団体名　</t>
    </r>
    <r>
      <rPr>
        <b/>
        <i/>
        <sz val="16"/>
        <rFont val="ＭＳ Ｐゴシック"/>
        <family val="3"/>
      </rPr>
      <t>　</t>
    </r>
    <r>
      <rPr>
        <b/>
        <i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空手道連盟　　　　　</t>
    </r>
  </si>
  <si>
    <t>埼玉県空手道連盟　県連会員登録</t>
  </si>
  <si>
    <t>また、ファイルに必要事項を記入し、個人情報保護の観点から、メール送信でなく、</t>
  </si>
  <si>
    <t>理事長　宮澤邦雄</t>
  </si>
  <si>
    <t>会　長　小島敏男</t>
  </si>
  <si>
    <t>埼空連総務広報委員会　小暮宏</t>
  </si>
  <si>
    <t>CDに書き込み後、CDを総務広報委員会小暮までご送付お願いします。</t>
  </si>
  <si>
    <t>また、会員カードの残が少なくなった場合はご連絡下さい。</t>
  </si>
  <si>
    <t>登録費を下記振込先へお振込をお願いします。</t>
  </si>
  <si>
    <t>平成２７年度埼玉県空手道連盟　県連会員登録について</t>
  </si>
  <si>
    <t>平成２７年度県連会員登録を受け付けます。</t>
  </si>
  <si>
    <t>なお平成２６年度末、追加での登録が相次ぎました。今年度はそのようなことがないよう</t>
  </si>
  <si>
    <t>平成２７年度</t>
  </si>
  <si>
    <t>お願いするとともに、各郡市連ではすべての会員の登録をお願いします。</t>
  </si>
  <si>
    <t>第1期登録期間は平成２７年３月３１日までとし、その後の登録につきましては</t>
  </si>
  <si>
    <t>またホームページに掲載します。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</si>
</sst>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ゴシック"/>
      <family val="3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i/>
      <u val="single"/>
      <sz val="16"/>
      <name val="ＭＳ Ｐゴシック"/>
      <family val="3"/>
    </font>
    <font>
      <b/>
      <sz val="20"/>
      <color indexed="12"/>
      <name val="ＭＳ Ｐゴシック"/>
      <family val="3"/>
    </font>
    <font>
      <sz val="18"/>
      <color indexed="12"/>
      <name val="ＭＳ Ｐゴシック"/>
      <family val="3"/>
    </font>
    <font>
      <u val="double"/>
      <sz val="20"/>
      <color indexed="10"/>
      <name val="ＭＳ Ｐゴシック"/>
      <family val="3"/>
    </font>
    <font>
      <u val="doub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9" fillId="0" borderId="0" xfId="43" applyNumberFormat="1" applyFont="1" applyBorder="1" applyAlignment="1" applyProtection="1">
      <alignment horizontal="lef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4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14" fontId="0" fillId="0" borderId="23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33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89" fontId="0" fillId="0" borderId="26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0" fontId="0" fillId="0" borderId="26" xfId="0" applyBorder="1" applyAlignment="1">
      <alignment/>
    </xf>
    <xf numFmtId="18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0" fontId="5" fillId="0" borderId="0" xfId="58" applyNumberFormat="1" applyFont="1" applyFill="1" applyBorder="1" applyAlignment="1" applyProtection="1">
      <alignment horizontal="distributed" vertical="center"/>
      <protection locked="0"/>
    </xf>
    <xf numFmtId="6" fontId="5" fillId="0" borderId="0" xfId="0" applyNumberFormat="1" applyFont="1" applyFill="1" applyBorder="1" applyAlignment="1">
      <alignment horizontal="right" vertical="center"/>
    </xf>
    <xf numFmtId="6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top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6" fontId="26" fillId="0" borderId="0" xfId="58" applyFont="1" applyFill="1" applyBorder="1" applyAlignment="1">
      <alignment horizontal="center" vertical="center"/>
    </xf>
    <xf numFmtId="0" fontId="26" fillId="0" borderId="0" xfId="58" applyNumberFormat="1" applyFont="1" applyFill="1" applyBorder="1" applyAlignment="1" applyProtection="1">
      <alignment horizontal="center" vertical="center"/>
      <protection locked="0"/>
    </xf>
    <xf numFmtId="6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58" applyNumberFormat="1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6" xfId="58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/>
    </xf>
    <xf numFmtId="0" fontId="28" fillId="0" borderId="28" xfId="0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30" xfId="0" applyBorder="1" applyAlignment="1">
      <alignment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31" xfId="0" applyNumberFormat="1" applyFill="1" applyBorder="1" applyAlignment="1">
      <alignment horizontal="left" vertical="center"/>
    </xf>
    <xf numFmtId="49" fontId="0" fillId="0" borderId="32" xfId="0" applyNumberForma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6" fontId="26" fillId="0" borderId="37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41" fontId="33" fillId="0" borderId="45" xfId="0" applyNumberFormat="1" applyFont="1" applyBorder="1" applyAlignment="1">
      <alignment horizontal="right" vertical="center"/>
    </xf>
    <xf numFmtId="41" fontId="33" fillId="0" borderId="46" xfId="0" applyNumberFormat="1" applyFont="1" applyBorder="1" applyAlignment="1">
      <alignment horizontal="right" vertical="center"/>
    </xf>
    <xf numFmtId="41" fontId="33" fillId="0" borderId="47" xfId="0" applyNumberFormat="1" applyFont="1" applyBorder="1" applyAlignment="1">
      <alignment horizontal="right" vertical="center"/>
    </xf>
    <xf numFmtId="41" fontId="33" fillId="0" borderId="48" xfId="0" applyNumberFormat="1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Border="1" applyAlignment="1">
      <alignment/>
    </xf>
    <xf numFmtId="49" fontId="26" fillId="0" borderId="0" xfId="0" applyNumberFormat="1" applyFont="1" applyBorder="1" applyAlignment="1">
      <alignment vertical="center" wrapText="1"/>
    </xf>
    <xf numFmtId="0" fontId="26" fillId="0" borderId="5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72" fillId="0" borderId="0" xfId="0" applyFont="1" applyAlignment="1">
      <alignment vertical="top"/>
    </xf>
    <xf numFmtId="0" fontId="72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189" fontId="0" fillId="0" borderId="32" xfId="0" applyNumberFormat="1" applyFill="1" applyBorder="1" applyAlignment="1">
      <alignment horizontal="center" vertical="center"/>
    </xf>
    <xf numFmtId="189" fontId="0" fillId="0" borderId="52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9" fontId="0" fillId="0" borderId="31" xfId="0" applyNumberFormat="1" applyFill="1" applyBorder="1" applyAlignment="1">
      <alignment horizontal="center" vertical="center"/>
    </xf>
    <xf numFmtId="189" fontId="0" fillId="0" borderId="55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9" fontId="0" fillId="0" borderId="50" xfId="0" applyNumberFormat="1" applyFill="1" applyBorder="1" applyAlignment="1">
      <alignment horizontal="center" vertical="center"/>
    </xf>
    <xf numFmtId="189" fontId="0" fillId="0" borderId="56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59" xfId="0" applyNumberFormat="1" applyFill="1" applyBorder="1" applyAlignment="1">
      <alignment horizontal="center" vertical="center"/>
    </xf>
    <xf numFmtId="49" fontId="0" fillId="33" borderId="60" xfId="0" applyNumberFormat="1" applyFill="1" applyBorder="1" applyAlignment="1">
      <alignment horizontal="center" vertical="center"/>
    </xf>
    <xf numFmtId="49" fontId="0" fillId="33" borderId="61" xfId="0" applyNumberFormat="1" applyFill="1" applyBorder="1" applyAlignment="1">
      <alignment horizontal="center" vertical="center"/>
    </xf>
    <xf numFmtId="49" fontId="0" fillId="33" borderId="62" xfId="0" applyNumberForma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6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65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3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39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2.50390625" style="0" customWidth="1"/>
    <col min="6" max="6" width="24.75390625" style="0" customWidth="1"/>
  </cols>
  <sheetData>
    <row r="2" ht="13.5">
      <c r="B2" t="s">
        <v>54</v>
      </c>
    </row>
    <row r="3" ht="13.5">
      <c r="B3" t="s">
        <v>55</v>
      </c>
    </row>
    <row r="5" ht="13.5">
      <c r="K5" t="s">
        <v>54</v>
      </c>
    </row>
    <row r="6" ht="13.5">
      <c r="K6" t="s">
        <v>79</v>
      </c>
    </row>
    <row r="7" ht="13.5">
      <c r="K7" t="s">
        <v>78</v>
      </c>
    </row>
    <row r="9" ht="21">
      <c r="C9" s="135" t="s">
        <v>84</v>
      </c>
    </row>
    <row r="11" ht="21">
      <c r="B11" s="2" t="s">
        <v>85</v>
      </c>
    </row>
    <row r="12" ht="21">
      <c r="B12" s="2" t="s">
        <v>83</v>
      </c>
    </row>
    <row r="13" ht="21">
      <c r="B13" s="2" t="s">
        <v>77</v>
      </c>
    </row>
    <row r="14" ht="21">
      <c r="B14" s="2" t="s">
        <v>81</v>
      </c>
    </row>
    <row r="15" ht="21" customHeight="1">
      <c r="B15" s="2" t="s">
        <v>82</v>
      </c>
    </row>
    <row r="16" ht="25.5" customHeight="1">
      <c r="B16" s="142" t="s">
        <v>86</v>
      </c>
    </row>
    <row r="17" ht="21">
      <c r="B17" s="143" t="s">
        <v>88</v>
      </c>
    </row>
    <row r="18" ht="21">
      <c r="B18" s="143" t="s">
        <v>89</v>
      </c>
    </row>
    <row r="19" ht="21">
      <c r="B19" s="143" t="s">
        <v>90</v>
      </c>
    </row>
    <row r="21" ht="24">
      <c r="B21" s="141" t="s">
        <v>71</v>
      </c>
    </row>
    <row r="22" ht="18.75" customHeight="1">
      <c r="B22" s="140"/>
    </row>
    <row r="23" ht="21">
      <c r="B23" s="137" t="s">
        <v>74</v>
      </c>
    </row>
    <row r="24" ht="21">
      <c r="C24" s="109" t="s">
        <v>42</v>
      </c>
    </row>
    <row r="25" ht="21">
      <c r="C25" s="109" t="s">
        <v>43</v>
      </c>
    </row>
    <row r="26" ht="21">
      <c r="C26" s="109" t="s">
        <v>44</v>
      </c>
    </row>
    <row r="27" ht="13.5" customHeight="1">
      <c r="B27" s="109"/>
    </row>
    <row r="28" ht="21">
      <c r="B28" s="135" t="s">
        <v>72</v>
      </c>
    </row>
    <row r="29" ht="21">
      <c r="C29" s="109" t="s">
        <v>73</v>
      </c>
    </row>
    <row r="30" ht="21">
      <c r="F30" s="136" t="s">
        <v>80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A4">
      <selection activeCell="B3" sqref="B3"/>
    </sheetView>
  </sheetViews>
  <sheetFormatPr defaultColWidth="16.125" defaultRowHeight="13.5"/>
  <cols>
    <col min="1" max="1" width="6.25390625" style="1" customWidth="1"/>
    <col min="2" max="2" width="20.625" style="1" customWidth="1"/>
    <col min="3" max="3" width="13.75390625" style="1" customWidth="1"/>
    <col min="4" max="4" width="5.75390625" style="1" customWidth="1"/>
    <col min="5" max="5" width="17.375" style="4" customWidth="1"/>
    <col min="6" max="6" width="25.00390625" style="1" customWidth="1"/>
    <col min="7" max="7" width="5.625" style="1" customWidth="1"/>
    <col min="8" max="9" width="20.625" style="1" customWidth="1"/>
    <col min="10" max="16384" width="16.125" style="1" customWidth="1"/>
  </cols>
  <sheetData>
    <row r="1" spans="1:8" ht="24.75" customHeight="1">
      <c r="A1" s="9"/>
      <c r="B1" s="68"/>
      <c r="C1" s="68"/>
      <c r="D1" s="68"/>
      <c r="E1" s="69"/>
      <c r="F1" s="6"/>
      <c r="G1" s="70"/>
      <c r="H1" s="71"/>
    </row>
    <row r="2" spans="1:8" ht="37.5" customHeight="1">
      <c r="A2" s="9"/>
      <c r="B2" s="104" t="s">
        <v>87</v>
      </c>
      <c r="C2" s="68"/>
      <c r="D2" s="68"/>
      <c r="E2" s="69"/>
      <c r="F2" s="6"/>
      <c r="G2" s="70"/>
      <c r="H2" s="71"/>
    </row>
    <row r="3" spans="1:8" ht="11.25" customHeight="1">
      <c r="A3" s="9"/>
      <c r="B3" s="68"/>
      <c r="C3" s="68"/>
      <c r="D3" s="68"/>
      <c r="E3" s="69"/>
      <c r="F3" s="6"/>
      <c r="G3" s="70"/>
      <c r="H3" s="71"/>
    </row>
    <row r="4" spans="1:8" ht="37.5" customHeight="1">
      <c r="A4" s="146" t="s">
        <v>76</v>
      </c>
      <c r="B4" s="146"/>
      <c r="C4" s="146"/>
      <c r="D4" s="146"/>
      <c r="E4" s="146"/>
      <c r="F4" s="146"/>
      <c r="G4" s="146"/>
      <c r="H4" s="146"/>
    </row>
    <row r="5" spans="1:8" ht="24.75" customHeight="1">
      <c r="A5" s="10"/>
      <c r="B5" s="68"/>
      <c r="C5" s="68"/>
      <c r="D5" s="68"/>
      <c r="E5" s="69"/>
      <c r="F5" s="82"/>
      <c r="G5" s="83"/>
      <c r="H5" s="50"/>
    </row>
    <row r="6" spans="1:8" ht="24.75" customHeight="1">
      <c r="A6" s="6"/>
      <c r="B6" s="84"/>
      <c r="C6" s="147" t="s">
        <v>75</v>
      </c>
      <c r="D6" s="147"/>
      <c r="E6" s="147"/>
      <c r="F6" s="147"/>
      <c r="G6" s="138"/>
      <c r="H6" s="50"/>
    </row>
    <row r="7" spans="1:8" ht="24.75" customHeight="1" thickBot="1">
      <c r="A7" s="85"/>
      <c r="C7" s="85"/>
      <c r="D7" s="85"/>
      <c r="E7" s="85"/>
      <c r="F7" s="85"/>
      <c r="G7" s="85"/>
      <c r="H7" s="85"/>
    </row>
    <row r="8" spans="1:8" s="3" customFormat="1" ht="24.75" customHeight="1" thickBot="1">
      <c r="A8" s="86"/>
      <c r="B8" s="100"/>
      <c r="C8" s="101" t="s">
        <v>21</v>
      </c>
      <c r="D8" s="101"/>
      <c r="E8" s="122" t="s">
        <v>50</v>
      </c>
      <c r="F8" s="125" t="s">
        <v>52</v>
      </c>
      <c r="G8" s="126"/>
      <c r="H8" s="87"/>
    </row>
    <row r="9" spans="1:8" s="2" customFormat="1" ht="24.75" customHeight="1">
      <c r="A9" s="85"/>
      <c r="B9" s="102" t="s">
        <v>46</v>
      </c>
      <c r="C9" s="103"/>
      <c r="D9" s="103" t="s">
        <v>0</v>
      </c>
      <c r="E9" s="139" t="s">
        <v>51</v>
      </c>
      <c r="F9" s="130">
        <f>C9*1000</f>
        <v>0</v>
      </c>
      <c r="G9" s="127" t="s">
        <v>53</v>
      </c>
      <c r="H9" s="85"/>
    </row>
    <row r="10" spans="1:8" s="2" customFormat="1" ht="24.75" customHeight="1">
      <c r="A10" s="88"/>
      <c r="B10" s="97" t="s">
        <v>47</v>
      </c>
      <c r="C10" s="95"/>
      <c r="D10" s="95" t="s">
        <v>0</v>
      </c>
      <c r="E10" s="123" t="s">
        <v>51</v>
      </c>
      <c r="F10" s="131">
        <f>C10*1000</f>
        <v>0</v>
      </c>
      <c r="G10" s="128" t="s">
        <v>53</v>
      </c>
      <c r="H10" s="88"/>
    </row>
    <row r="11" spans="1:8" s="2" customFormat="1" ht="24.75" customHeight="1">
      <c r="A11" s="88"/>
      <c r="B11" s="97" t="s">
        <v>48</v>
      </c>
      <c r="C11" s="96"/>
      <c r="D11" s="96" t="s">
        <v>0</v>
      </c>
      <c r="E11" s="123" t="s">
        <v>51</v>
      </c>
      <c r="F11" s="131">
        <f>C11*1000</f>
        <v>0</v>
      </c>
      <c r="G11" s="128" t="s">
        <v>53</v>
      </c>
      <c r="H11" s="91"/>
    </row>
    <row r="12" spans="1:8" s="2" customFormat="1" ht="24.75" customHeight="1" thickBot="1">
      <c r="A12" s="88"/>
      <c r="B12" s="98" t="s">
        <v>49</v>
      </c>
      <c r="C12" s="99"/>
      <c r="D12" s="99" t="s">
        <v>0</v>
      </c>
      <c r="E12" s="124" t="s">
        <v>51</v>
      </c>
      <c r="F12" s="132">
        <f>C12*1000</f>
        <v>0</v>
      </c>
      <c r="G12" s="129" t="s">
        <v>53</v>
      </c>
      <c r="H12" s="91"/>
    </row>
    <row r="13" spans="1:8" s="2" customFormat="1" ht="24.75" customHeight="1" thickBot="1" thickTop="1">
      <c r="A13" s="88"/>
      <c r="B13" s="89"/>
      <c r="C13" s="90"/>
      <c r="D13" s="90"/>
      <c r="E13" s="134" t="s">
        <v>70</v>
      </c>
      <c r="F13" s="133">
        <f>SUM(F9:F12)</f>
        <v>0</v>
      </c>
      <c r="G13" s="121" t="s">
        <v>53</v>
      </c>
      <c r="H13" s="91"/>
    </row>
    <row r="14" spans="1:8" s="2" customFormat="1" ht="24.75" customHeight="1">
      <c r="A14" s="92"/>
      <c r="B14" s="89"/>
      <c r="C14" s="90"/>
      <c r="D14" s="90"/>
      <c r="E14" s="88"/>
      <c r="F14" s="91"/>
      <c r="G14" s="91"/>
      <c r="H14" s="91"/>
    </row>
    <row r="15" spans="1:8" s="2" customFormat="1" ht="24.75" customHeight="1">
      <c r="A15" s="92"/>
      <c r="B15" s="89"/>
      <c r="C15" s="90"/>
      <c r="D15" s="90"/>
      <c r="E15" s="88"/>
      <c r="F15" s="91"/>
      <c r="G15" s="91"/>
      <c r="H15" s="91"/>
    </row>
    <row r="16" spans="1:8" s="2" customFormat="1" ht="24.75" customHeight="1">
      <c r="A16" s="92"/>
      <c r="B16" s="89"/>
      <c r="C16" s="90"/>
      <c r="D16" s="90"/>
      <c r="E16" s="88"/>
      <c r="F16" s="91"/>
      <c r="G16" s="91"/>
      <c r="H16" s="91"/>
    </row>
    <row r="17" spans="1:8" s="2" customFormat="1" ht="24.75" customHeight="1">
      <c r="A17" s="92"/>
      <c r="B17" s="107" t="s">
        <v>74</v>
      </c>
      <c r="C17" s="6"/>
      <c r="D17" s="8"/>
      <c r="E17" s="8"/>
      <c r="F17" s="12"/>
      <c r="G17" s="91"/>
      <c r="H17" s="91"/>
    </row>
    <row r="18" spans="1:8" ht="24.75" customHeight="1">
      <c r="A18" s="92"/>
      <c r="B18" s="108" t="s">
        <v>42</v>
      </c>
      <c r="E18" s="1"/>
      <c r="F18" s="4"/>
      <c r="G18" s="91"/>
      <c r="H18" s="91"/>
    </row>
    <row r="19" spans="1:8" ht="24.75" customHeight="1">
      <c r="A19" s="92"/>
      <c r="B19" s="108" t="s">
        <v>43</v>
      </c>
      <c r="D19" s="5"/>
      <c r="E19" s="5"/>
      <c r="F19" s="11"/>
      <c r="G19" s="91"/>
      <c r="H19" s="91"/>
    </row>
    <row r="20" spans="1:8" ht="24.75" customHeight="1">
      <c r="A20" s="92"/>
      <c r="B20" s="108" t="s">
        <v>44</v>
      </c>
      <c r="E20" s="1"/>
      <c r="F20" s="4"/>
      <c r="G20" s="91"/>
      <c r="H20" s="91"/>
    </row>
    <row r="21" spans="1:8" ht="24.75" customHeight="1">
      <c r="A21" s="92"/>
      <c r="B21" s="91"/>
      <c r="C21" s="93"/>
      <c r="D21" s="93"/>
      <c r="E21" s="88"/>
      <c r="F21" s="91"/>
      <c r="G21" s="91"/>
      <c r="H21" s="91"/>
    </row>
    <row r="22" spans="1:8" ht="24.75" customHeight="1">
      <c r="A22" s="92"/>
      <c r="B22" s="91"/>
      <c r="C22" s="93"/>
      <c r="D22" s="93"/>
      <c r="E22" s="88"/>
      <c r="F22" s="91"/>
      <c r="G22" s="91"/>
      <c r="H22" s="91"/>
    </row>
    <row r="23" spans="1:8" ht="24.75" customHeight="1">
      <c r="A23" s="88"/>
      <c r="B23" s="91"/>
      <c r="C23" s="93"/>
      <c r="D23" s="93"/>
      <c r="E23" s="88"/>
      <c r="F23" s="91"/>
      <c r="G23" s="91"/>
      <c r="H23" s="91"/>
    </row>
    <row r="24" spans="1:8" s="2" customFormat="1" ht="24.75" customHeight="1">
      <c r="A24" s="72"/>
      <c r="B24" s="75"/>
      <c r="C24" s="76"/>
      <c r="D24" s="76"/>
      <c r="E24" s="77"/>
      <c r="F24" s="74"/>
      <c r="G24" s="74"/>
      <c r="H24" s="74"/>
    </row>
    <row r="25" spans="1:8" s="2" customFormat="1" ht="24.75" customHeight="1">
      <c r="A25" s="72"/>
      <c r="B25" s="75"/>
      <c r="C25" s="76"/>
      <c r="D25" s="76"/>
      <c r="E25" s="77"/>
      <c r="F25" s="74"/>
      <c r="G25" s="74"/>
      <c r="H25" s="74"/>
    </row>
    <row r="26" spans="1:8" s="2" customFormat="1" ht="24.75" customHeight="1">
      <c r="A26" s="78"/>
      <c r="B26" s="75"/>
      <c r="C26" s="73"/>
      <c r="D26" s="73"/>
      <c r="E26" s="79"/>
      <c r="F26" s="74"/>
      <c r="G26" s="74"/>
      <c r="H26" s="74"/>
    </row>
    <row r="27" spans="1:8" ht="24.75" customHeight="1">
      <c r="A27" s="80"/>
      <c r="B27" s="75"/>
      <c r="C27" s="73"/>
      <c r="D27" s="73"/>
      <c r="E27" s="79"/>
      <c r="F27" s="74"/>
      <c r="G27" s="74"/>
      <c r="H27" s="74"/>
    </row>
    <row r="28" spans="1:8" ht="18" customHeight="1">
      <c r="A28" s="105"/>
      <c r="B28" s="105"/>
      <c r="C28" s="81"/>
      <c r="D28" s="81"/>
      <c r="E28" s="77"/>
      <c r="F28" s="74"/>
      <c r="G28" s="74"/>
      <c r="H28" s="74"/>
    </row>
    <row r="29" spans="1:9" s="6" customFormat="1" ht="18.75" customHeight="1">
      <c r="A29" s="106"/>
      <c r="B29" s="106"/>
      <c r="C29" s="106"/>
      <c r="D29" s="94"/>
      <c r="E29" s="69"/>
      <c r="F29" s="106"/>
      <c r="G29" s="106"/>
      <c r="H29" s="106"/>
      <c r="I29" s="7"/>
    </row>
    <row r="30" ht="18.75" customHeight="1"/>
    <row r="31" spans="6:8" ht="18.75" customHeight="1">
      <c r="F31" s="8"/>
      <c r="G31" s="8"/>
      <c r="H31" s="6"/>
    </row>
    <row r="32" ht="18.75" customHeight="1"/>
    <row r="33" spans="6:7" ht="17.25">
      <c r="F33" s="5"/>
      <c r="G33" s="5"/>
    </row>
  </sheetData>
  <sheetProtection/>
  <mergeCells count="2">
    <mergeCell ref="A4:H4"/>
    <mergeCell ref="C6:F6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J99"/>
  <sheetViews>
    <sheetView zoomScaleSheetLayoutView="100" zoomScalePageLayoutView="0" workbookViewId="0" topLeftCell="A1">
      <selection activeCell="AF4" sqref="AF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4" t="s">
        <v>57</v>
      </c>
    </row>
    <row r="3" ht="11.25" customHeight="1" thickBot="1"/>
    <row r="4" spans="2:13" ht="30" customHeight="1" thickBot="1">
      <c r="B4" s="42"/>
      <c r="C4" s="162" t="s">
        <v>25</v>
      </c>
      <c r="D4" s="163"/>
      <c r="E4" s="162"/>
      <c r="F4" s="169"/>
      <c r="G4" s="169"/>
      <c r="H4" s="169"/>
      <c r="I4" s="169"/>
      <c r="J4" s="163"/>
      <c r="K4" s="145"/>
      <c r="L4" s="167"/>
      <c r="M4" s="168"/>
    </row>
    <row r="5" spans="2:13" ht="30" customHeight="1">
      <c r="B5" s="52"/>
      <c r="C5" s="164"/>
      <c r="D5" s="164"/>
      <c r="E5" s="164"/>
      <c r="F5" s="164"/>
      <c r="G5" s="164"/>
      <c r="H5" s="164"/>
      <c r="I5" s="164"/>
      <c r="J5" s="164"/>
      <c r="K5" s="144"/>
      <c r="L5" s="167"/>
      <c r="M5" s="168"/>
    </row>
    <row r="6" ht="15" customHeight="1" thickBot="1">
      <c r="AJ6" s="41"/>
    </row>
    <row r="7" spans="1:32" ht="22.5" customHeight="1">
      <c r="A7" s="173" t="s">
        <v>2</v>
      </c>
      <c r="B7" s="177" t="s">
        <v>23</v>
      </c>
      <c r="C7" s="178"/>
      <c r="D7" s="179"/>
      <c r="E7" s="165" t="s">
        <v>27</v>
      </c>
      <c r="F7" s="175"/>
      <c r="G7" s="165" t="s">
        <v>1</v>
      </c>
      <c r="H7" s="165" t="s">
        <v>5</v>
      </c>
      <c r="I7" s="165" t="s">
        <v>24</v>
      </c>
      <c r="J7" s="165" t="s">
        <v>3</v>
      </c>
      <c r="K7" s="170" t="s">
        <v>22</v>
      </c>
      <c r="L7" s="184" t="s">
        <v>4</v>
      </c>
      <c r="M7" s="170" t="s">
        <v>68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52" t="s">
        <v>41</v>
      </c>
    </row>
    <row r="8" spans="1:32" ht="22.5" customHeight="1" thickBot="1">
      <c r="A8" s="174"/>
      <c r="B8" s="51" t="s">
        <v>26</v>
      </c>
      <c r="C8" s="180" t="s">
        <v>40</v>
      </c>
      <c r="D8" s="181"/>
      <c r="E8" s="176"/>
      <c r="F8" s="176"/>
      <c r="G8" s="166"/>
      <c r="H8" s="166"/>
      <c r="I8" s="172"/>
      <c r="J8" s="166"/>
      <c r="K8" s="171"/>
      <c r="L8" s="185"/>
      <c r="M8" s="171"/>
      <c r="N8" s="13"/>
      <c r="O8" s="13" t="s">
        <v>28</v>
      </c>
      <c r="P8" s="13" t="s">
        <v>30</v>
      </c>
      <c r="Q8" s="13" t="s">
        <v>31</v>
      </c>
      <c r="R8" s="13" t="s">
        <v>33</v>
      </c>
      <c r="S8" s="13" t="s">
        <v>32</v>
      </c>
      <c r="T8" s="13" t="s">
        <v>29</v>
      </c>
      <c r="U8" s="13" t="s">
        <v>34</v>
      </c>
      <c r="V8" s="13"/>
      <c r="W8" s="13"/>
      <c r="X8" s="13"/>
      <c r="Y8" s="13"/>
      <c r="Z8" s="13" t="s">
        <v>35</v>
      </c>
      <c r="AA8" s="13"/>
      <c r="AB8" s="13"/>
      <c r="AC8" s="13"/>
      <c r="AD8" s="13"/>
      <c r="AE8" s="13" t="s">
        <v>36</v>
      </c>
      <c r="AF8" s="153"/>
    </row>
    <row r="9" spans="1:32" ht="21.75" customHeight="1">
      <c r="A9" s="32">
        <v>1</v>
      </c>
      <c r="B9" s="39"/>
      <c r="C9" s="158"/>
      <c r="D9" s="159"/>
      <c r="E9" s="160"/>
      <c r="F9" s="161"/>
      <c r="G9" s="30"/>
      <c r="H9" s="48"/>
      <c r="I9" s="35"/>
      <c r="J9" s="38"/>
      <c r="K9" s="43"/>
      <c r="L9" s="111"/>
      <c r="M9" s="117"/>
      <c r="N9" s="13">
        <f>LEFT(K9,3)</f>
      </c>
      <c r="O9" s="13">
        <f>IF(N9="",0,IF(N9="埼玉県",0,1))</f>
        <v>0</v>
      </c>
      <c r="P9" s="13">
        <f>MID(K9,4,2)</f>
      </c>
      <c r="Q9" s="13">
        <f aca="true" t="shared" si="0" ref="Q9:Q28">IF(P9="さい",MID(K9,4,7),P9)</f>
      </c>
      <c r="R9" s="13" t="e">
        <f>IF(#REF!="","",LEFT(#REF!,7))</f>
        <v>#REF!</v>
      </c>
      <c r="S9" s="13" t="e">
        <f>IF(R9="","",VLOOKUP(#REF!,#REF!,2))</f>
        <v>#REF!</v>
      </c>
      <c r="T9" s="13" t="e">
        <f>IF(S9="さい",0,IF(P9=S9,0,1))</f>
        <v>#REF!</v>
      </c>
      <c r="U9" s="13" t="e">
        <f>IF(R9="さいたま市浦和","さいたま市浦和","")</f>
        <v>#REF!</v>
      </c>
      <c r="V9" s="13" t="e">
        <f>IF(R9="さいたま市浦和","さいたま市南区","")</f>
        <v>#REF!</v>
      </c>
      <c r="W9" s="13" t="e">
        <f>IF(R9="さいたま市浦和","さいたま市緑区","")</f>
        <v>#REF!</v>
      </c>
      <c r="X9" s="13" t="e">
        <f>IF(R9="さいたま市浦和","さいたま市桜区","")</f>
        <v>#REF!</v>
      </c>
      <c r="Y9" s="13" t="e">
        <f>IF(R9="さいたま市浦和",IF(Q9=U9,0,IF(Q9=V9,0,IF(Q9=W9,0,IF(Q9=X9,0,1)))),0)</f>
        <v>#REF!</v>
      </c>
      <c r="Z9" s="13" t="e">
        <f>IF(R9="さいたま市大宮","さいたま市大宮","")</f>
        <v>#REF!</v>
      </c>
      <c r="AA9" s="13" t="e">
        <f>IF(R9="さいたま市大宮","さいたま市北区","")</f>
        <v>#REF!</v>
      </c>
      <c r="AB9" s="13" t="e">
        <f>IF(R9="さいたま市大宮","さいたま市西区","")</f>
        <v>#REF!</v>
      </c>
      <c r="AC9" s="13" t="e">
        <f>IF(R9="さいたま市大宮","さいたま市見沼","")</f>
        <v>#REF!</v>
      </c>
      <c r="AD9" s="13" t="e">
        <f>IF(R9="さいたま市大宮",IF(Q9=Z9,0,IF(Q9=AA9,0,IF(Q9=AB9,0,IF(Q9=AC9,0,1)))),0)</f>
        <v>#REF!</v>
      </c>
      <c r="AE9" s="13" t="e">
        <f>IF(R9="さいたま市与野","さいたま市中央","")</f>
        <v>#REF!</v>
      </c>
      <c r="AF9" s="114"/>
    </row>
    <row r="10" spans="1:32" ht="21.75" customHeight="1">
      <c r="A10" s="33">
        <v>2</v>
      </c>
      <c r="B10" s="39"/>
      <c r="C10" s="154"/>
      <c r="D10" s="155"/>
      <c r="E10" s="156"/>
      <c r="F10" s="157"/>
      <c r="G10" s="30"/>
      <c r="H10" s="31"/>
      <c r="I10" s="35"/>
      <c r="J10" s="38"/>
      <c r="K10" s="44"/>
      <c r="L10" s="112"/>
      <c r="M10" s="17"/>
      <c r="N10" s="13">
        <f aca="true" t="shared" si="1" ref="N10:N28">LEFT(K10,3)</f>
      </c>
      <c r="O10" s="13">
        <f aca="true" t="shared" si="2" ref="O10:O28">IF(N10="",0,IF(N10="埼玉県",0,1))</f>
        <v>0</v>
      </c>
      <c r="P10" s="13">
        <f aca="true" t="shared" si="3" ref="P10:P28">MID(K10,4,2)</f>
      </c>
      <c r="Q10" s="13">
        <f t="shared" si="0"/>
      </c>
      <c r="R10" s="13" t="e">
        <f>IF(#REF!="","",LEFT(#REF!,7))</f>
        <v>#REF!</v>
      </c>
      <c r="S10" s="13" t="e">
        <f>IF(R10="","",VLOOKUP(#REF!,#REF!,2))</f>
        <v>#REF!</v>
      </c>
      <c r="T10" s="13" t="e">
        <f aca="true" t="shared" si="4" ref="T10:T28">IF(S10="さい",0,IF(P10=S10,0,1))</f>
        <v>#REF!</v>
      </c>
      <c r="U10" s="13" t="e">
        <f aca="true" t="shared" si="5" ref="U10:U28">IF(R10="さいたま市浦和","さいたま市浦和","")</f>
        <v>#REF!</v>
      </c>
      <c r="V10" s="13" t="e">
        <f aca="true" t="shared" si="6" ref="V10:V28">IF(R10="さいたま市浦和","さいたま市南区","")</f>
        <v>#REF!</v>
      </c>
      <c r="W10" s="13" t="e">
        <f aca="true" t="shared" si="7" ref="W10:W28">IF(R10="さいたま市浦和","さいたま市緑区","")</f>
        <v>#REF!</v>
      </c>
      <c r="X10" s="13" t="e">
        <f aca="true" t="shared" si="8" ref="X10:X28">IF(R10="さいたま市浦和","さいたま市桜区","")</f>
        <v>#REF!</v>
      </c>
      <c r="Y10" s="13" t="e">
        <f aca="true" t="shared" si="9" ref="Y10:Y28">IF(R10="さいたま市浦和",IF(Q10=U10,0,IF(Q10=V10,0,IF(Q10=W10,0,IF(Q10=X10,0,1)))),0)</f>
        <v>#REF!</v>
      </c>
      <c r="Z10" s="13" t="e">
        <f aca="true" t="shared" si="10" ref="Z10:Z28">IF(R10="さいたま市大宮","さいたま市大宮","")</f>
        <v>#REF!</v>
      </c>
      <c r="AA10" s="13" t="e">
        <f aca="true" t="shared" si="11" ref="AA10:AA28">IF(R10="さいたま市大宮","さいたま市北区","")</f>
        <v>#REF!</v>
      </c>
      <c r="AB10" s="13" t="e">
        <f aca="true" t="shared" si="12" ref="AB10:AB28">IF(R10="さいたま市大宮","さいたま市西区","")</f>
        <v>#REF!</v>
      </c>
      <c r="AC10" s="13" t="e">
        <f aca="true" t="shared" si="13" ref="AC10:AC28">IF(R10="さいたま市大宮","さいたま市見沼","")</f>
        <v>#REF!</v>
      </c>
      <c r="AD10" s="13" t="e">
        <f aca="true" t="shared" si="14" ref="AD10:AD28">IF(R10="さいたま市大宮",IF(Q10=Z10,0,IF(Q10=AA10,0,IF(Q10=AB10,0,IF(Q10=AC10,0,1)))),0)</f>
        <v>#REF!</v>
      </c>
      <c r="AE10" s="13" t="e">
        <f aca="true" t="shared" si="15" ref="AE10:AE28">IF(R10="さいたま市与野","さいたま市中央","")</f>
        <v>#REF!</v>
      </c>
      <c r="AF10" s="115"/>
    </row>
    <row r="11" spans="1:32" ht="21.75" customHeight="1">
      <c r="A11" s="33">
        <v>3</v>
      </c>
      <c r="B11" s="39"/>
      <c r="C11" s="154"/>
      <c r="D11" s="155"/>
      <c r="E11" s="156"/>
      <c r="F11" s="157"/>
      <c r="G11" s="30"/>
      <c r="H11" s="31"/>
      <c r="I11" s="35"/>
      <c r="J11" s="38"/>
      <c r="K11" s="44"/>
      <c r="L11" s="112"/>
      <c r="M11" s="17"/>
      <c r="N11" s="13">
        <f t="shared" si="1"/>
      </c>
      <c r="O11" s="13">
        <f t="shared" si="2"/>
        <v>0</v>
      </c>
      <c r="P11" s="13">
        <f t="shared" si="3"/>
      </c>
      <c r="Q11" s="13">
        <f t="shared" si="0"/>
      </c>
      <c r="R11" s="13" t="e">
        <f>IF(#REF!="","",LEFT(#REF!,7))</f>
        <v>#REF!</v>
      </c>
      <c r="S11" s="13" t="e">
        <f>IF(R11="","",VLOOKUP(#REF!,#REF!,2))</f>
        <v>#REF!</v>
      </c>
      <c r="T11" s="13" t="e">
        <f t="shared" si="4"/>
        <v>#REF!</v>
      </c>
      <c r="U11" s="13" t="e">
        <f t="shared" si="5"/>
        <v>#REF!</v>
      </c>
      <c r="V11" s="13" t="e">
        <f t="shared" si="6"/>
        <v>#REF!</v>
      </c>
      <c r="W11" s="13" t="e">
        <f t="shared" si="7"/>
        <v>#REF!</v>
      </c>
      <c r="X11" s="13" t="e">
        <f t="shared" si="8"/>
        <v>#REF!</v>
      </c>
      <c r="Y11" s="13" t="e">
        <f t="shared" si="9"/>
        <v>#REF!</v>
      </c>
      <c r="Z11" s="13" t="e">
        <f t="shared" si="10"/>
        <v>#REF!</v>
      </c>
      <c r="AA11" s="13" t="e">
        <f t="shared" si="11"/>
        <v>#REF!</v>
      </c>
      <c r="AB11" s="13" t="e">
        <f t="shared" si="12"/>
        <v>#REF!</v>
      </c>
      <c r="AC11" s="13" t="e">
        <f t="shared" si="13"/>
        <v>#REF!</v>
      </c>
      <c r="AD11" s="13" t="e">
        <f t="shared" si="14"/>
        <v>#REF!</v>
      </c>
      <c r="AE11" s="13" t="e">
        <f t="shared" si="15"/>
        <v>#REF!</v>
      </c>
      <c r="AF11" s="115"/>
    </row>
    <row r="12" spans="1:32" ht="21.75" customHeight="1">
      <c r="A12" s="33">
        <v>4</v>
      </c>
      <c r="B12" s="39"/>
      <c r="C12" s="154"/>
      <c r="D12" s="155"/>
      <c r="E12" s="156"/>
      <c r="F12" s="157"/>
      <c r="G12" s="30"/>
      <c r="H12" s="31"/>
      <c r="I12" s="35"/>
      <c r="J12" s="38"/>
      <c r="K12" s="44"/>
      <c r="L12" s="112"/>
      <c r="M12" s="17"/>
      <c r="N12" s="13">
        <f t="shared" si="1"/>
      </c>
      <c r="O12" s="13">
        <f t="shared" si="2"/>
        <v>0</v>
      </c>
      <c r="P12" s="13">
        <f t="shared" si="3"/>
      </c>
      <c r="Q12" s="13">
        <f t="shared" si="0"/>
      </c>
      <c r="R12" s="13" t="e">
        <f>IF(#REF!="","",LEFT(#REF!,7))</f>
        <v>#REF!</v>
      </c>
      <c r="S12" s="13" t="e">
        <f>IF(R12="","",VLOOKUP(#REF!,#REF!,2))</f>
        <v>#REF!</v>
      </c>
      <c r="T12" s="13" t="e">
        <f t="shared" si="4"/>
        <v>#REF!</v>
      </c>
      <c r="U12" s="13" t="e">
        <f t="shared" si="5"/>
        <v>#REF!</v>
      </c>
      <c r="V12" s="13" t="e">
        <f t="shared" si="6"/>
        <v>#REF!</v>
      </c>
      <c r="W12" s="13" t="e">
        <f t="shared" si="7"/>
        <v>#REF!</v>
      </c>
      <c r="X12" s="13" t="e">
        <f t="shared" si="8"/>
        <v>#REF!</v>
      </c>
      <c r="Y12" s="13" t="e">
        <f t="shared" si="9"/>
        <v>#REF!</v>
      </c>
      <c r="Z12" s="13" t="e">
        <f t="shared" si="10"/>
        <v>#REF!</v>
      </c>
      <c r="AA12" s="13" t="e">
        <f t="shared" si="11"/>
        <v>#REF!</v>
      </c>
      <c r="AB12" s="13" t="e">
        <f t="shared" si="12"/>
        <v>#REF!</v>
      </c>
      <c r="AC12" s="13" t="e">
        <f t="shared" si="13"/>
        <v>#REF!</v>
      </c>
      <c r="AD12" s="13" t="e">
        <f t="shared" si="14"/>
        <v>#REF!</v>
      </c>
      <c r="AE12" s="13" t="e">
        <f t="shared" si="15"/>
        <v>#REF!</v>
      </c>
      <c r="AF12" s="115"/>
    </row>
    <row r="13" spans="1:32" ht="21.75" customHeight="1">
      <c r="A13" s="33">
        <v>5</v>
      </c>
      <c r="B13" s="39"/>
      <c r="C13" s="154"/>
      <c r="D13" s="155"/>
      <c r="E13" s="156"/>
      <c r="F13" s="157"/>
      <c r="G13" s="30"/>
      <c r="H13" s="31"/>
      <c r="I13" s="35"/>
      <c r="J13" s="38"/>
      <c r="K13" s="44"/>
      <c r="L13" s="112"/>
      <c r="M13" s="17"/>
      <c r="N13" s="13">
        <f t="shared" si="1"/>
      </c>
      <c r="O13" s="13">
        <f t="shared" si="2"/>
        <v>0</v>
      </c>
      <c r="P13" s="13">
        <f t="shared" si="3"/>
      </c>
      <c r="Q13" s="13">
        <f t="shared" si="0"/>
      </c>
      <c r="R13" s="13" t="e">
        <f>IF(#REF!="","",LEFT(#REF!,7))</f>
        <v>#REF!</v>
      </c>
      <c r="S13" s="13" t="e">
        <f>IF(R13="","",VLOOKUP(#REF!,#REF!,2))</f>
        <v>#REF!</v>
      </c>
      <c r="T13" s="13" t="e">
        <f t="shared" si="4"/>
        <v>#REF!</v>
      </c>
      <c r="U13" s="13" t="e">
        <f t="shared" si="5"/>
        <v>#REF!</v>
      </c>
      <c r="V13" s="13" t="e">
        <f t="shared" si="6"/>
        <v>#REF!</v>
      </c>
      <c r="W13" s="13" t="e">
        <f t="shared" si="7"/>
        <v>#REF!</v>
      </c>
      <c r="X13" s="13" t="e">
        <f t="shared" si="8"/>
        <v>#REF!</v>
      </c>
      <c r="Y13" s="13" t="e">
        <f t="shared" si="9"/>
        <v>#REF!</v>
      </c>
      <c r="Z13" s="13" t="e">
        <f t="shared" si="10"/>
        <v>#REF!</v>
      </c>
      <c r="AA13" s="13" t="e">
        <f t="shared" si="11"/>
        <v>#REF!</v>
      </c>
      <c r="AB13" s="13" t="e">
        <f t="shared" si="12"/>
        <v>#REF!</v>
      </c>
      <c r="AC13" s="13" t="e">
        <f t="shared" si="13"/>
        <v>#REF!</v>
      </c>
      <c r="AD13" s="13" t="e">
        <f t="shared" si="14"/>
        <v>#REF!</v>
      </c>
      <c r="AE13" s="13" t="e">
        <f t="shared" si="15"/>
        <v>#REF!</v>
      </c>
      <c r="AF13" s="115"/>
    </row>
    <row r="14" spans="1:32" ht="21.75" customHeight="1">
      <c r="A14" s="33">
        <v>6</v>
      </c>
      <c r="B14" s="39"/>
      <c r="C14" s="154"/>
      <c r="D14" s="155"/>
      <c r="E14" s="156"/>
      <c r="F14" s="157"/>
      <c r="G14" s="30"/>
      <c r="H14" s="31"/>
      <c r="I14" s="35"/>
      <c r="J14" s="38"/>
      <c r="K14" s="44"/>
      <c r="L14" s="112"/>
      <c r="M14" s="17"/>
      <c r="N14" s="13">
        <f t="shared" si="1"/>
      </c>
      <c r="O14" s="13">
        <f t="shared" si="2"/>
        <v>0</v>
      </c>
      <c r="P14" s="13">
        <f t="shared" si="3"/>
      </c>
      <c r="Q14" s="13">
        <f t="shared" si="0"/>
      </c>
      <c r="R14" s="13" t="e">
        <f>IF(#REF!="","",LEFT(#REF!,7))</f>
        <v>#REF!</v>
      </c>
      <c r="S14" s="13" t="e">
        <f>IF(R14="","",VLOOKUP(#REF!,#REF!,2))</f>
        <v>#REF!</v>
      </c>
      <c r="T14" s="13" t="e">
        <f t="shared" si="4"/>
        <v>#REF!</v>
      </c>
      <c r="U14" s="13" t="e">
        <f t="shared" si="5"/>
        <v>#REF!</v>
      </c>
      <c r="V14" s="13" t="e">
        <f t="shared" si="6"/>
        <v>#REF!</v>
      </c>
      <c r="W14" s="13" t="e">
        <f t="shared" si="7"/>
        <v>#REF!</v>
      </c>
      <c r="X14" s="13" t="e">
        <f t="shared" si="8"/>
        <v>#REF!</v>
      </c>
      <c r="Y14" s="13" t="e">
        <f t="shared" si="9"/>
        <v>#REF!</v>
      </c>
      <c r="Z14" s="13" t="e">
        <f t="shared" si="10"/>
        <v>#REF!</v>
      </c>
      <c r="AA14" s="13" t="e">
        <f t="shared" si="11"/>
        <v>#REF!</v>
      </c>
      <c r="AB14" s="13" t="e">
        <f t="shared" si="12"/>
        <v>#REF!</v>
      </c>
      <c r="AC14" s="13" t="e">
        <f t="shared" si="13"/>
        <v>#REF!</v>
      </c>
      <c r="AD14" s="13" t="e">
        <f t="shared" si="14"/>
        <v>#REF!</v>
      </c>
      <c r="AE14" s="13" t="e">
        <f t="shared" si="15"/>
        <v>#REF!</v>
      </c>
      <c r="AF14" s="115"/>
    </row>
    <row r="15" spans="1:32" ht="21.75" customHeight="1">
      <c r="A15" s="33">
        <v>7</v>
      </c>
      <c r="B15" s="39"/>
      <c r="C15" s="154"/>
      <c r="D15" s="155"/>
      <c r="E15" s="156"/>
      <c r="F15" s="157"/>
      <c r="G15" s="30"/>
      <c r="H15" s="31"/>
      <c r="I15" s="35"/>
      <c r="J15" s="38"/>
      <c r="K15" s="44"/>
      <c r="L15" s="112"/>
      <c r="M15" s="17"/>
      <c r="N15" s="13">
        <f t="shared" si="1"/>
      </c>
      <c r="O15" s="13">
        <f t="shared" si="2"/>
        <v>0</v>
      </c>
      <c r="P15" s="13">
        <f t="shared" si="3"/>
      </c>
      <c r="Q15" s="13">
        <f t="shared" si="0"/>
      </c>
      <c r="R15" s="13" t="e">
        <f>IF(#REF!="","",LEFT(#REF!,7))</f>
        <v>#REF!</v>
      </c>
      <c r="S15" s="13" t="e">
        <f>IF(R15="","",VLOOKUP(#REF!,#REF!,2))</f>
        <v>#REF!</v>
      </c>
      <c r="T15" s="13" t="e">
        <f t="shared" si="4"/>
        <v>#REF!</v>
      </c>
      <c r="U15" s="13" t="e">
        <f t="shared" si="5"/>
        <v>#REF!</v>
      </c>
      <c r="V15" s="13" t="e">
        <f t="shared" si="6"/>
        <v>#REF!</v>
      </c>
      <c r="W15" s="13" t="e">
        <f t="shared" si="7"/>
        <v>#REF!</v>
      </c>
      <c r="X15" s="13" t="e">
        <f t="shared" si="8"/>
        <v>#REF!</v>
      </c>
      <c r="Y15" s="13" t="e">
        <f t="shared" si="9"/>
        <v>#REF!</v>
      </c>
      <c r="Z15" s="13" t="e">
        <f t="shared" si="10"/>
        <v>#REF!</v>
      </c>
      <c r="AA15" s="13" t="e">
        <f t="shared" si="11"/>
        <v>#REF!</v>
      </c>
      <c r="AB15" s="13" t="e">
        <f t="shared" si="12"/>
        <v>#REF!</v>
      </c>
      <c r="AC15" s="13" t="e">
        <f t="shared" si="13"/>
        <v>#REF!</v>
      </c>
      <c r="AD15" s="13" t="e">
        <f t="shared" si="14"/>
        <v>#REF!</v>
      </c>
      <c r="AE15" s="13" t="e">
        <f t="shared" si="15"/>
        <v>#REF!</v>
      </c>
      <c r="AF15" s="115"/>
    </row>
    <row r="16" spans="1:32" ht="21.75" customHeight="1">
      <c r="A16" s="33">
        <v>8</v>
      </c>
      <c r="B16" s="39"/>
      <c r="C16" s="154"/>
      <c r="D16" s="155"/>
      <c r="E16" s="156"/>
      <c r="F16" s="157"/>
      <c r="G16" s="30"/>
      <c r="H16" s="31"/>
      <c r="I16" s="35"/>
      <c r="J16" s="38"/>
      <c r="K16" s="44"/>
      <c r="L16" s="112"/>
      <c r="M16" s="17"/>
      <c r="N16" s="13">
        <f t="shared" si="1"/>
      </c>
      <c r="O16" s="13">
        <f t="shared" si="2"/>
        <v>0</v>
      </c>
      <c r="P16" s="13">
        <f t="shared" si="3"/>
      </c>
      <c r="Q16" s="13">
        <f t="shared" si="0"/>
      </c>
      <c r="R16" s="13" t="e">
        <f>IF(#REF!="","",LEFT(#REF!,7))</f>
        <v>#REF!</v>
      </c>
      <c r="S16" s="13" t="e">
        <f>IF(R16="","",VLOOKUP(#REF!,#REF!,2))</f>
        <v>#REF!</v>
      </c>
      <c r="T16" s="13" t="e">
        <f t="shared" si="4"/>
        <v>#REF!</v>
      </c>
      <c r="U16" s="13" t="e">
        <f t="shared" si="5"/>
        <v>#REF!</v>
      </c>
      <c r="V16" s="13" t="e">
        <f t="shared" si="6"/>
        <v>#REF!</v>
      </c>
      <c r="W16" s="13" t="e">
        <f t="shared" si="7"/>
        <v>#REF!</v>
      </c>
      <c r="X16" s="13" t="e">
        <f t="shared" si="8"/>
        <v>#REF!</v>
      </c>
      <c r="Y16" s="13" t="e">
        <f t="shared" si="9"/>
        <v>#REF!</v>
      </c>
      <c r="Z16" s="13" t="e">
        <f t="shared" si="10"/>
        <v>#REF!</v>
      </c>
      <c r="AA16" s="13" t="e">
        <f t="shared" si="11"/>
        <v>#REF!</v>
      </c>
      <c r="AB16" s="13" t="e">
        <f t="shared" si="12"/>
        <v>#REF!</v>
      </c>
      <c r="AC16" s="13" t="e">
        <f t="shared" si="13"/>
        <v>#REF!</v>
      </c>
      <c r="AD16" s="13" t="e">
        <f t="shared" si="14"/>
        <v>#REF!</v>
      </c>
      <c r="AE16" s="13" t="e">
        <f t="shared" si="15"/>
        <v>#REF!</v>
      </c>
      <c r="AF16" s="115"/>
    </row>
    <row r="17" spans="1:32" ht="21.75" customHeight="1">
      <c r="A17" s="33">
        <v>9</v>
      </c>
      <c r="B17" s="39"/>
      <c r="C17" s="154"/>
      <c r="D17" s="155"/>
      <c r="E17" s="156"/>
      <c r="F17" s="157"/>
      <c r="G17" s="30"/>
      <c r="H17" s="31"/>
      <c r="I17" s="35"/>
      <c r="J17" s="38"/>
      <c r="K17" s="44"/>
      <c r="L17" s="112"/>
      <c r="M17" s="17"/>
      <c r="N17" s="13">
        <f t="shared" si="1"/>
      </c>
      <c r="O17" s="13">
        <f t="shared" si="2"/>
        <v>0</v>
      </c>
      <c r="P17" s="13">
        <f t="shared" si="3"/>
      </c>
      <c r="Q17" s="13">
        <f t="shared" si="0"/>
      </c>
      <c r="R17" s="13" t="e">
        <f>IF(#REF!="","",LEFT(#REF!,7))</f>
        <v>#REF!</v>
      </c>
      <c r="S17" s="13" t="e">
        <f>IF(R17="","",VLOOKUP(#REF!,#REF!,2))</f>
        <v>#REF!</v>
      </c>
      <c r="T17" s="13" t="e">
        <f t="shared" si="4"/>
        <v>#REF!</v>
      </c>
      <c r="U17" s="13" t="e">
        <f t="shared" si="5"/>
        <v>#REF!</v>
      </c>
      <c r="V17" s="13" t="e">
        <f t="shared" si="6"/>
        <v>#REF!</v>
      </c>
      <c r="W17" s="13" t="e">
        <f t="shared" si="7"/>
        <v>#REF!</v>
      </c>
      <c r="X17" s="13" t="e">
        <f t="shared" si="8"/>
        <v>#REF!</v>
      </c>
      <c r="Y17" s="13" t="e">
        <f t="shared" si="9"/>
        <v>#REF!</v>
      </c>
      <c r="Z17" s="13" t="e">
        <f t="shared" si="10"/>
        <v>#REF!</v>
      </c>
      <c r="AA17" s="13" t="e">
        <f t="shared" si="11"/>
        <v>#REF!</v>
      </c>
      <c r="AB17" s="13" t="e">
        <f t="shared" si="12"/>
        <v>#REF!</v>
      </c>
      <c r="AC17" s="13" t="e">
        <f t="shared" si="13"/>
        <v>#REF!</v>
      </c>
      <c r="AD17" s="13" t="e">
        <f t="shared" si="14"/>
        <v>#REF!</v>
      </c>
      <c r="AE17" s="13" t="e">
        <f t="shared" si="15"/>
        <v>#REF!</v>
      </c>
      <c r="AF17" s="115"/>
    </row>
    <row r="18" spans="1:32" ht="21.75" customHeight="1">
      <c r="A18" s="33">
        <v>10</v>
      </c>
      <c r="B18" s="39"/>
      <c r="C18" s="154"/>
      <c r="D18" s="155"/>
      <c r="E18" s="156"/>
      <c r="F18" s="157"/>
      <c r="G18" s="30"/>
      <c r="H18" s="31"/>
      <c r="I18" s="35"/>
      <c r="J18" s="38"/>
      <c r="K18" s="44"/>
      <c r="L18" s="112"/>
      <c r="M18" s="17"/>
      <c r="N18" s="13">
        <f t="shared" si="1"/>
      </c>
      <c r="O18" s="13">
        <f t="shared" si="2"/>
        <v>0</v>
      </c>
      <c r="P18" s="13">
        <f t="shared" si="3"/>
      </c>
      <c r="Q18" s="13">
        <f t="shared" si="0"/>
      </c>
      <c r="R18" s="13" t="e">
        <f>IF(#REF!="","",LEFT(#REF!,7))</f>
        <v>#REF!</v>
      </c>
      <c r="S18" s="13" t="e">
        <f>IF(R18="","",VLOOKUP(#REF!,#REF!,2))</f>
        <v>#REF!</v>
      </c>
      <c r="T18" s="13" t="e">
        <f t="shared" si="4"/>
        <v>#REF!</v>
      </c>
      <c r="U18" s="13" t="e">
        <f t="shared" si="5"/>
        <v>#REF!</v>
      </c>
      <c r="V18" s="13" t="e">
        <f t="shared" si="6"/>
        <v>#REF!</v>
      </c>
      <c r="W18" s="13" t="e">
        <f t="shared" si="7"/>
        <v>#REF!</v>
      </c>
      <c r="X18" s="13" t="e">
        <f t="shared" si="8"/>
        <v>#REF!</v>
      </c>
      <c r="Y18" s="13" t="e">
        <f t="shared" si="9"/>
        <v>#REF!</v>
      </c>
      <c r="Z18" s="13" t="e">
        <f t="shared" si="10"/>
        <v>#REF!</v>
      </c>
      <c r="AA18" s="13" t="e">
        <f t="shared" si="11"/>
        <v>#REF!</v>
      </c>
      <c r="AB18" s="13" t="e">
        <f t="shared" si="12"/>
        <v>#REF!</v>
      </c>
      <c r="AC18" s="13" t="e">
        <f t="shared" si="13"/>
        <v>#REF!</v>
      </c>
      <c r="AD18" s="13" t="e">
        <f t="shared" si="14"/>
        <v>#REF!</v>
      </c>
      <c r="AE18" s="13" t="e">
        <f t="shared" si="15"/>
        <v>#REF!</v>
      </c>
      <c r="AF18" s="115"/>
    </row>
    <row r="19" spans="1:32" ht="21.75" customHeight="1">
      <c r="A19" s="33">
        <v>11</v>
      </c>
      <c r="B19" s="39"/>
      <c r="C19" s="154"/>
      <c r="D19" s="155"/>
      <c r="E19" s="156"/>
      <c r="F19" s="157"/>
      <c r="G19" s="30"/>
      <c r="H19" s="31"/>
      <c r="I19" s="35"/>
      <c r="J19" s="38"/>
      <c r="K19" s="44"/>
      <c r="L19" s="112"/>
      <c r="M19" s="17"/>
      <c r="N19" s="13">
        <f t="shared" si="1"/>
      </c>
      <c r="O19" s="13">
        <f t="shared" si="2"/>
        <v>0</v>
      </c>
      <c r="P19" s="13">
        <f t="shared" si="3"/>
      </c>
      <c r="Q19" s="13">
        <f t="shared" si="0"/>
      </c>
      <c r="R19" s="13" t="e">
        <f>IF(#REF!="","",LEFT(#REF!,7))</f>
        <v>#REF!</v>
      </c>
      <c r="S19" s="13" t="e">
        <f>IF(R19="","",VLOOKUP(#REF!,#REF!,2))</f>
        <v>#REF!</v>
      </c>
      <c r="T19" s="13" t="e">
        <f t="shared" si="4"/>
        <v>#REF!</v>
      </c>
      <c r="U19" s="13" t="e">
        <f t="shared" si="5"/>
        <v>#REF!</v>
      </c>
      <c r="V19" s="13" t="e">
        <f t="shared" si="6"/>
        <v>#REF!</v>
      </c>
      <c r="W19" s="13" t="e">
        <f t="shared" si="7"/>
        <v>#REF!</v>
      </c>
      <c r="X19" s="13" t="e">
        <f t="shared" si="8"/>
        <v>#REF!</v>
      </c>
      <c r="Y19" s="13" t="e">
        <f t="shared" si="9"/>
        <v>#REF!</v>
      </c>
      <c r="Z19" s="13" t="e">
        <f t="shared" si="10"/>
        <v>#REF!</v>
      </c>
      <c r="AA19" s="13" t="e">
        <f t="shared" si="11"/>
        <v>#REF!</v>
      </c>
      <c r="AB19" s="13" t="e">
        <f t="shared" si="12"/>
        <v>#REF!</v>
      </c>
      <c r="AC19" s="13" t="e">
        <f t="shared" si="13"/>
        <v>#REF!</v>
      </c>
      <c r="AD19" s="13" t="e">
        <f t="shared" si="14"/>
        <v>#REF!</v>
      </c>
      <c r="AE19" s="13" t="e">
        <f t="shared" si="15"/>
        <v>#REF!</v>
      </c>
      <c r="AF19" s="115"/>
    </row>
    <row r="20" spans="1:32" ht="21.75" customHeight="1">
      <c r="A20" s="33">
        <v>12</v>
      </c>
      <c r="B20" s="39"/>
      <c r="C20" s="154"/>
      <c r="D20" s="155"/>
      <c r="E20" s="156"/>
      <c r="F20" s="157"/>
      <c r="G20" s="30"/>
      <c r="H20" s="31"/>
      <c r="I20" s="35"/>
      <c r="J20" s="38"/>
      <c r="K20" s="44"/>
      <c r="L20" s="112"/>
      <c r="M20" s="17"/>
      <c r="N20" s="13">
        <f t="shared" si="1"/>
      </c>
      <c r="O20" s="13">
        <f t="shared" si="2"/>
        <v>0</v>
      </c>
      <c r="P20" s="13">
        <f t="shared" si="3"/>
      </c>
      <c r="Q20" s="13">
        <f t="shared" si="0"/>
      </c>
      <c r="R20" s="13" t="e">
        <f>IF(#REF!="","",LEFT(#REF!,7))</f>
        <v>#REF!</v>
      </c>
      <c r="S20" s="13" t="e">
        <f>IF(R20="","",VLOOKUP(#REF!,#REF!,2))</f>
        <v>#REF!</v>
      </c>
      <c r="T20" s="13" t="e">
        <f t="shared" si="4"/>
        <v>#REF!</v>
      </c>
      <c r="U20" s="13" t="e">
        <f t="shared" si="5"/>
        <v>#REF!</v>
      </c>
      <c r="V20" s="13" t="e">
        <f t="shared" si="6"/>
        <v>#REF!</v>
      </c>
      <c r="W20" s="13" t="e">
        <f t="shared" si="7"/>
        <v>#REF!</v>
      </c>
      <c r="X20" s="13" t="e">
        <f t="shared" si="8"/>
        <v>#REF!</v>
      </c>
      <c r="Y20" s="13" t="e">
        <f t="shared" si="9"/>
        <v>#REF!</v>
      </c>
      <c r="Z20" s="13" t="e">
        <f t="shared" si="10"/>
        <v>#REF!</v>
      </c>
      <c r="AA20" s="13" t="e">
        <f t="shared" si="11"/>
        <v>#REF!</v>
      </c>
      <c r="AB20" s="13" t="e">
        <f t="shared" si="12"/>
        <v>#REF!</v>
      </c>
      <c r="AC20" s="13" t="e">
        <f t="shared" si="13"/>
        <v>#REF!</v>
      </c>
      <c r="AD20" s="13" t="e">
        <f t="shared" si="14"/>
        <v>#REF!</v>
      </c>
      <c r="AE20" s="13" t="e">
        <f t="shared" si="15"/>
        <v>#REF!</v>
      </c>
      <c r="AF20" s="115"/>
    </row>
    <row r="21" spans="1:32" ht="21.75" customHeight="1">
      <c r="A21" s="33">
        <v>13</v>
      </c>
      <c r="B21" s="39"/>
      <c r="C21" s="154"/>
      <c r="D21" s="155"/>
      <c r="E21" s="156"/>
      <c r="F21" s="157"/>
      <c r="G21" s="30"/>
      <c r="H21" s="31"/>
      <c r="I21" s="35"/>
      <c r="J21" s="38"/>
      <c r="K21" s="44"/>
      <c r="L21" s="112"/>
      <c r="M21" s="17"/>
      <c r="N21" s="13">
        <f t="shared" si="1"/>
      </c>
      <c r="O21" s="13">
        <f t="shared" si="2"/>
        <v>0</v>
      </c>
      <c r="P21" s="13">
        <f t="shared" si="3"/>
      </c>
      <c r="Q21" s="13">
        <f t="shared" si="0"/>
      </c>
      <c r="R21" s="13" t="e">
        <f>IF(#REF!="","",LEFT(#REF!,7))</f>
        <v>#REF!</v>
      </c>
      <c r="S21" s="13" t="e">
        <f>IF(R21="","",VLOOKUP(#REF!,#REF!,2))</f>
        <v>#REF!</v>
      </c>
      <c r="T21" s="13" t="e">
        <f t="shared" si="4"/>
        <v>#REF!</v>
      </c>
      <c r="U21" s="13" t="e">
        <f t="shared" si="5"/>
        <v>#REF!</v>
      </c>
      <c r="V21" s="13" t="e">
        <f t="shared" si="6"/>
        <v>#REF!</v>
      </c>
      <c r="W21" s="13" t="e">
        <f t="shared" si="7"/>
        <v>#REF!</v>
      </c>
      <c r="X21" s="13" t="e">
        <f t="shared" si="8"/>
        <v>#REF!</v>
      </c>
      <c r="Y21" s="13" t="e">
        <f t="shared" si="9"/>
        <v>#REF!</v>
      </c>
      <c r="Z21" s="13" t="e">
        <f t="shared" si="10"/>
        <v>#REF!</v>
      </c>
      <c r="AA21" s="13" t="e">
        <f t="shared" si="11"/>
        <v>#REF!</v>
      </c>
      <c r="AB21" s="13" t="e">
        <f t="shared" si="12"/>
        <v>#REF!</v>
      </c>
      <c r="AC21" s="13" t="e">
        <f t="shared" si="13"/>
        <v>#REF!</v>
      </c>
      <c r="AD21" s="13" t="e">
        <f t="shared" si="14"/>
        <v>#REF!</v>
      </c>
      <c r="AE21" s="13" t="e">
        <f t="shared" si="15"/>
        <v>#REF!</v>
      </c>
      <c r="AF21" s="115"/>
    </row>
    <row r="22" spans="1:32" ht="21.75" customHeight="1">
      <c r="A22" s="33">
        <v>14</v>
      </c>
      <c r="B22" s="39"/>
      <c r="C22" s="154"/>
      <c r="D22" s="155"/>
      <c r="E22" s="156"/>
      <c r="F22" s="157"/>
      <c r="G22" s="30"/>
      <c r="H22" s="31"/>
      <c r="I22" s="35"/>
      <c r="J22" s="38"/>
      <c r="K22" s="44"/>
      <c r="L22" s="112"/>
      <c r="M22" s="17"/>
      <c r="N22" s="13">
        <f t="shared" si="1"/>
      </c>
      <c r="O22" s="13">
        <f t="shared" si="2"/>
        <v>0</v>
      </c>
      <c r="P22" s="13">
        <f t="shared" si="3"/>
      </c>
      <c r="Q22" s="13">
        <f t="shared" si="0"/>
      </c>
      <c r="R22" s="13" t="e">
        <f>IF(#REF!="","",LEFT(#REF!,7))</f>
        <v>#REF!</v>
      </c>
      <c r="S22" s="13" t="e">
        <f>IF(R22="","",VLOOKUP(#REF!,#REF!,2))</f>
        <v>#REF!</v>
      </c>
      <c r="T22" s="13" t="e">
        <f t="shared" si="4"/>
        <v>#REF!</v>
      </c>
      <c r="U22" s="13" t="e">
        <f t="shared" si="5"/>
        <v>#REF!</v>
      </c>
      <c r="V22" s="13" t="e">
        <f t="shared" si="6"/>
        <v>#REF!</v>
      </c>
      <c r="W22" s="13" t="e">
        <f t="shared" si="7"/>
        <v>#REF!</v>
      </c>
      <c r="X22" s="13" t="e">
        <f t="shared" si="8"/>
        <v>#REF!</v>
      </c>
      <c r="Y22" s="13" t="e">
        <f t="shared" si="9"/>
        <v>#REF!</v>
      </c>
      <c r="Z22" s="13" t="e">
        <f t="shared" si="10"/>
        <v>#REF!</v>
      </c>
      <c r="AA22" s="13" t="e">
        <f t="shared" si="11"/>
        <v>#REF!</v>
      </c>
      <c r="AB22" s="13" t="e">
        <f t="shared" si="12"/>
        <v>#REF!</v>
      </c>
      <c r="AC22" s="13" t="e">
        <f t="shared" si="13"/>
        <v>#REF!</v>
      </c>
      <c r="AD22" s="13" t="e">
        <f t="shared" si="14"/>
        <v>#REF!</v>
      </c>
      <c r="AE22" s="13" t="e">
        <f t="shared" si="15"/>
        <v>#REF!</v>
      </c>
      <c r="AF22" s="115"/>
    </row>
    <row r="23" spans="1:32" ht="21.75" customHeight="1">
      <c r="A23" s="33">
        <v>15</v>
      </c>
      <c r="B23" s="39"/>
      <c r="C23" s="154"/>
      <c r="D23" s="155"/>
      <c r="E23" s="156"/>
      <c r="F23" s="157"/>
      <c r="G23" s="30"/>
      <c r="H23" s="31"/>
      <c r="I23" s="35"/>
      <c r="J23" s="38"/>
      <c r="K23" s="44"/>
      <c r="L23" s="112"/>
      <c r="M23" s="17"/>
      <c r="N23" s="13">
        <f t="shared" si="1"/>
      </c>
      <c r="O23" s="13">
        <f t="shared" si="2"/>
        <v>0</v>
      </c>
      <c r="P23" s="13">
        <f t="shared" si="3"/>
      </c>
      <c r="Q23" s="13">
        <f t="shared" si="0"/>
      </c>
      <c r="R23" s="13" t="e">
        <f>IF(#REF!="","",LEFT(#REF!,7))</f>
        <v>#REF!</v>
      </c>
      <c r="S23" s="13" t="e">
        <f>IF(R23="","",VLOOKUP(#REF!,#REF!,2))</f>
        <v>#REF!</v>
      </c>
      <c r="T23" s="13" t="e">
        <f t="shared" si="4"/>
        <v>#REF!</v>
      </c>
      <c r="U23" s="13" t="e">
        <f t="shared" si="5"/>
        <v>#REF!</v>
      </c>
      <c r="V23" s="13" t="e">
        <f t="shared" si="6"/>
        <v>#REF!</v>
      </c>
      <c r="W23" s="13" t="e">
        <f t="shared" si="7"/>
        <v>#REF!</v>
      </c>
      <c r="X23" s="13" t="e">
        <f t="shared" si="8"/>
        <v>#REF!</v>
      </c>
      <c r="Y23" s="13" t="e">
        <f t="shared" si="9"/>
        <v>#REF!</v>
      </c>
      <c r="Z23" s="13" t="e">
        <f t="shared" si="10"/>
        <v>#REF!</v>
      </c>
      <c r="AA23" s="13" t="e">
        <f t="shared" si="11"/>
        <v>#REF!</v>
      </c>
      <c r="AB23" s="13" t="e">
        <f t="shared" si="12"/>
        <v>#REF!</v>
      </c>
      <c r="AC23" s="13" t="e">
        <f t="shared" si="13"/>
        <v>#REF!</v>
      </c>
      <c r="AD23" s="13" t="e">
        <f t="shared" si="14"/>
        <v>#REF!</v>
      </c>
      <c r="AE23" s="13" t="e">
        <f t="shared" si="15"/>
        <v>#REF!</v>
      </c>
      <c r="AF23" s="115"/>
    </row>
    <row r="24" spans="1:32" ht="21.75" customHeight="1">
      <c r="A24" s="33">
        <v>16</v>
      </c>
      <c r="B24" s="39"/>
      <c r="C24" s="154"/>
      <c r="D24" s="155"/>
      <c r="E24" s="156"/>
      <c r="F24" s="157"/>
      <c r="G24" s="30"/>
      <c r="H24" s="31"/>
      <c r="I24" s="35"/>
      <c r="J24" s="38"/>
      <c r="K24" s="44"/>
      <c r="L24" s="112"/>
      <c r="M24" s="17"/>
      <c r="N24" s="13">
        <f t="shared" si="1"/>
      </c>
      <c r="O24" s="13">
        <f t="shared" si="2"/>
        <v>0</v>
      </c>
      <c r="P24" s="13">
        <f t="shared" si="3"/>
      </c>
      <c r="Q24" s="13">
        <f t="shared" si="0"/>
      </c>
      <c r="R24" s="13" t="e">
        <f>IF(#REF!="","",LEFT(#REF!,7))</f>
        <v>#REF!</v>
      </c>
      <c r="S24" s="13" t="e">
        <f>IF(R24="","",VLOOKUP(#REF!,#REF!,2))</f>
        <v>#REF!</v>
      </c>
      <c r="T24" s="13" t="e">
        <f t="shared" si="4"/>
        <v>#REF!</v>
      </c>
      <c r="U24" s="13" t="e">
        <f t="shared" si="5"/>
        <v>#REF!</v>
      </c>
      <c r="V24" s="13" t="e">
        <f t="shared" si="6"/>
        <v>#REF!</v>
      </c>
      <c r="W24" s="13" t="e">
        <f t="shared" si="7"/>
        <v>#REF!</v>
      </c>
      <c r="X24" s="13" t="e">
        <f t="shared" si="8"/>
        <v>#REF!</v>
      </c>
      <c r="Y24" s="13" t="e">
        <f t="shared" si="9"/>
        <v>#REF!</v>
      </c>
      <c r="Z24" s="13" t="e">
        <f t="shared" si="10"/>
        <v>#REF!</v>
      </c>
      <c r="AA24" s="13" t="e">
        <f t="shared" si="11"/>
        <v>#REF!</v>
      </c>
      <c r="AB24" s="13" t="e">
        <f t="shared" si="12"/>
        <v>#REF!</v>
      </c>
      <c r="AC24" s="13" t="e">
        <f t="shared" si="13"/>
        <v>#REF!</v>
      </c>
      <c r="AD24" s="13" t="e">
        <f t="shared" si="14"/>
        <v>#REF!</v>
      </c>
      <c r="AE24" s="13" t="e">
        <f t="shared" si="15"/>
        <v>#REF!</v>
      </c>
      <c r="AF24" s="115"/>
    </row>
    <row r="25" spans="1:32" ht="21.75" customHeight="1">
      <c r="A25" s="33">
        <v>17</v>
      </c>
      <c r="B25" s="39"/>
      <c r="C25" s="154"/>
      <c r="D25" s="155"/>
      <c r="E25" s="156"/>
      <c r="F25" s="157"/>
      <c r="G25" s="30"/>
      <c r="H25" s="31"/>
      <c r="I25" s="35"/>
      <c r="J25" s="38"/>
      <c r="K25" s="44"/>
      <c r="L25" s="112"/>
      <c r="M25" s="17"/>
      <c r="N25" s="13">
        <f t="shared" si="1"/>
      </c>
      <c r="O25" s="13">
        <f t="shared" si="2"/>
        <v>0</v>
      </c>
      <c r="P25" s="13">
        <f t="shared" si="3"/>
      </c>
      <c r="Q25" s="13">
        <f t="shared" si="0"/>
      </c>
      <c r="R25" s="13" t="e">
        <f>IF(#REF!="","",LEFT(#REF!,7))</f>
        <v>#REF!</v>
      </c>
      <c r="S25" s="13" t="e">
        <f>IF(R25="","",VLOOKUP(#REF!,#REF!,2))</f>
        <v>#REF!</v>
      </c>
      <c r="T25" s="13" t="e">
        <f t="shared" si="4"/>
        <v>#REF!</v>
      </c>
      <c r="U25" s="13" t="e">
        <f t="shared" si="5"/>
        <v>#REF!</v>
      </c>
      <c r="V25" s="13" t="e">
        <f t="shared" si="6"/>
        <v>#REF!</v>
      </c>
      <c r="W25" s="13" t="e">
        <f t="shared" si="7"/>
        <v>#REF!</v>
      </c>
      <c r="X25" s="13" t="e">
        <f t="shared" si="8"/>
        <v>#REF!</v>
      </c>
      <c r="Y25" s="13" t="e">
        <f t="shared" si="9"/>
        <v>#REF!</v>
      </c>
      <c r="Z25" s="13" t="e">
        <f t="shared" si="10"/>
        <v>#REF!</v>
      </c>
      <c r="AA25" s="13" t="e">
        <f t="shared" si="11"/>
        <v>#REF!</v>
      </c>
      <c r="AB25" s="13" t="e">
        <f t="shared" si="12"/>
        <v>#REF!</v>
      </c>
      <c r="AC25" s="13" t="e">
        <f t="shared" si="13"/>
        <v>#REF!</v>
      </c>
      <c r="AD25" s="13" t="e">
        <f t="shared" si="14"/>
        <v>#REF!</v>
      </c>
      <c r="AE25" s="13" t="e">
        <f t="shared" si="15"/>
        <v>#REF!</v>
      </c>
      <c r="AF25" s="115"/>
    </row>
    <row r="26" spans="1:32" ht="21.75" customHeight="1">
      <c r="A26" s="33">
        <v>18</v>
      </c>
      <c r="B26" s="39"/>
      <c r="C26" s="154"/>
      <c r="D26" s="155"/>
      <c r="E26" s="156"/>
      <c r="F26" s="157"/>
      <c r="G26" s="30"/>
      <c r="H26" s="31"/>
      <c r="I26" s="35"/>
      <c r="J26" s="38"/>
      <c r="K26" s="44"/>
      <c r="L26" s="112"/>
      <c r="M26" s="17"/>
      <c r="N26" s="13">
        <f t="shared" si="1"/>
      </c>
      <c r="O26" s="13">
        <f t="shared" si="2"/>
        <v>0</v>
      </c>
      <c r="P26" s="13">
        <f t="shared" si="3"/>
      </c>
      <c r="Q26" s="13">
        <f t="shared" si="0"/>
      </c>
      <c r="R26" s="13" t="e">
        <f>IF(#REF!="","",LEFT(#REF!,7))</f>
        <v>#REF!</v>
      </c>
      <c r="S26" s="13" t="e">
        <f>IF(R26="","",VLOOKUP(#REF!,#REF!,2))</f>
        <v>#REF!</v>
      </c>
      <c r="T26" s="13" t="e">
        <f t="shared" si="4"/>
        <v>#REF!</v>
      </c>
      <c r="U26" s="13" t="e">
        <f t="shared" si="5"/>
        <v>#REF!</v>
      </c>
      <c r="V26" s="13" t="e">
        <f t="shared" si="6"/>
        <v>#REF!</v>
      </c>
      <c r="W26" s="13" t="e">
        <f t="shared" si="7"/>
        <v>#REF!</v>
      </c>
      <c r="X26" s="13" t="e">
        <f t="shared" si="8"/>
        <v>#REF!</v>
      </c>
      <c r="Y26" s="13" t="e">
        <f t="shared" si="9"/>
        <v>#REF!</v>
      </c>
      <c r="Z26" s="13" t="e">
        <f t="shared" si="10"/>
        <v>#REF!</v>
      </c>
      <c r="AA26" s="13" t="e">
        <f t="shared" si="11"/>
        <v>#REF!</v>
      </c>
      <c r="AB26" s="13" t="e">
        <f t="shared" si="12"/>
        <v>#REF!</v>
      </c>
      <c r="AC26" s="13" t="e">
        <f t="shared" si="13"/>
        <v>#REF!</v>
      </c>
      <c r="AD26" s="13" t="e">
        <f t="shared" si="14"/>
        <v>#REF!</v>
      </c>
      <c r="AE26" s="13" t="e">
        <f t="shared" si="15"/>
        <v>#REF!</v>
      </c>
      <c r="AF26" s="115"/>
    </row>
    <row r="27" spans="1:32" ht="21.75" customHeight="1">
      <c r="A27" s="33">
        <v>19</v>
      </c>
      <c r="B27" s="39"/>
      <c r="C27" s="154"/>
      <c r="D27" s="155"/>
      <c r="E27" s="156"/>
      <c r="F27" s="157"/>
      <c r="G27" s="30"/>
      <c r="H27" s="31"/>
      <c r="I27" s="35"/>
      <c r="J27" s="46"/>
      <c r="K27" s="47"/>
      <c r="L27" s="112"/>
      <c r="M27" s="17"/>
      <c r="N27" s="13">
        <f t="shared" si="1"/>
      </c>
      <c r="O27" s="13">
        <f t="shared" si="2"/>
        <v>0</v>
      </c>
      <c r="P27" s="13">
        <f t="shared" si="3"/>
      </c>
      <c r="Q27" s="13">
        <f t="shared" si="0"/>
      </c>
      <c r="R27" s="13" t="e">
        <f>IF(#REF!="","",LEFT(#REF!,7))</f>
        <v>#REF!</v>
      </c>
      <c r="S27" s="13" t="e">
        <f>IF(R27="","",VLOOKUP(#REF!,#REF!,2))</f>
        <v>#REF!</v>
      </c>
      <c r="T27" s="13" t="e">
        <f t="shared" si="4"/>
        <v>#REF!</v>
      </c>
      <c r="U27" s="13" t="e">
        <f t="shared" si="5"/>
        <v>#REF!</v>
      </c>
      <c r="V27" s="13" t="e">
        <f t="shared" si="6"/>
        <v>#REF!</v>
      </c>
      <c r="W27" s="13" t="e">
        <f t="shared" si="7"/>
        <v>#REF!</v>
      </c>
      <c r="X27" s="13" t="e">
        <f t="shared" si="8"/>
        <v>#REF!</v>
      </c>
      <c r="Y27" s="13" t="e">
        <f t="shared" si="9"/>
        <v>#REF!</v>
      </c>
      <c r="Z27" s="13" t="e">
        <f t="shared" si="10"/>
        <v>#REF!</v>
      </c>
      <c r="AA27" s="13" t="e">
        <f t="shared" si="11"/>
        <v>#REF!</v>
      </c>
      <c r="AB27" s="13" t="e">
        <f t="shared" si="12"/>
        <v>#REF!</v>
      </c>
      <c r="AC27" s="13" t="e">
        <f t="shared" si="13"/>
        <v>#REF!</v>
      </c>
      <c r="AD27" s="13" t="e">
        <f t="shared" si="14"/>
        <v>#REF!</v>
      </c>
      <c r="AE27" s="13" t="e">
        <f t="shared" si="15"/>
        <v>#REF!</v>
      </c>
      <c r="AF27" s="115"/>
    </row>
    <row r="28" spans="1:32" ht="21.75" customHeight="1" thickBot="1">
      <c r="A28" s="34">
        <v>20</v>
      </c>
      <c r="B28" s="40"/>
      <c r="C28" s="148"/>
      <c r="D28" s="149"/>
      <c r="E28" s="150"/>
      <c r="F28" s="151"/>
      <c r="G28" s="29"/>
      <c r="H28" s="49"/>
      <c r="I28" s="36"/>
      <c r="J28" s="37"/>
      <c r="K28" s="45"/>
      <c r="L28" s="113"/>
      <c r="M28" s="118"/>
      <c r="N28" s="120">
        <f t="shared" si="1"/>
      </c>
      <c r="O28" s="120">
        <f t="shared" si="2"/>
        <v>0</v>
      </c>
      <c r="P28" s="120">
        <f t="shared" si="3"/>
      </c>
      <c r="Q28" s="120">
        <f t="shared" si="0"/>
      </c>
      <c r="R28" s="120" t="e">
        <f>IF(#REF!="","",LEFT(#REF!,7))</f>
        <v>#REF!</v>
      </c>
      <c r="S28" s="120" t="e">
        <f>IF(R28="","",VLOOKUP(#REF!,#REF!,2))</f>
        <v>#REF!</v>
      </c>
      <c r="T28" s="120" t="e">
        <f t="shared" si="4"/>
        <v>#REF!</v>
      </c>
      <c r="U28" s="120" t="e">
        <f t="shared" si="5"/>
        <v>#REF!</v>
      </c>
      <c r="V28" s="120" t="e">
        <f t="shared" si="6"/>
        <v>#REF!</v>
      </c>
      <c r="W28" s="120" t="e">
        <f t="shared" si="7"/>
        <v>#REF!</v>
      </c>
      <c r="X28" s="120" t="e">
        <f t="shared" si="8"/>
        <v>#REF!</v>
      </c>
      <c r="Y28" s="120" t="e">
        <f t="shared" si="9"/>
        <v>#REF!</v>
      </c>
      <c r="Z28" s="120" t="e">
        <f t="shared" si="10"/>
        <v>#REF!</v>
      </c>
      <c r="AA28" s="120" t="e">
        <f t="shared" si="11"/>
        <v>#REF!</v>
      </c>
      <c r="AB28" s="120" t="e">
        <f t="shared" si="12"/>
        <v>#REF!</v>
      </c>
      <c r="AC28" s="120" t="e">
        <f t="shared" si="13"/>
        <v>#REF!</v>
      </c>
      <c r="AD28" s="120" t="e">
        <f t="shared" si="14"/>
        <v>#REF!</v>
      </c>
      <c r="AE28" s="120" t="e">
        <f t="shared" si="15"/>
        <v>#REF!</v>
      </c>
      <c r="AF28" s="116"/>
    </row>
    <row r="29" ht="15" customHeight="1"/>
    <row r="30" ht="15" customHeight="1"/>
    <row r="31" ht="15" customHeight="1"/>
    <row r="32" spans="2:31" ht="29.25" customHeight="1" thickBot="1">
      <c r="B32" s="54" t="s">
        <v>56</v>
      </c>
      <c r="N32">
        <f>LEFT(K40,3)</f>
      </c>
      <c r="O32">
        <f>IF(N32="",0,IF(N32="埼玉県",0,1))</f>
        <v>0</v>
      </c>
      <c r="P32">
        <f>MID(K40,4,2)</f>
      </c>
      <c r="Q32">
        <f>IF(P32="さい",MID(K40,4,7),P32)</f>
      </c>
      <c r="R32" t="e">
        <f>IF(#REF!="","",LEFT(#REF!,7))</f>
        <v>#REF!</v>
      </c>
      <c r="S32" t="e">
        <f>IF(R32="","",VLOOKUP(#REF!,#REF!,2))</f>
        <v>#REF!</v>
      </c>
      <c r="T32" t="e">
        <f>IF(S32="さい",0,IF(P32=S32,0,1))</f>
        <v>#REF!</v>
      </c>
      <c r="U32" t="e">
        <f>IF(R32="さいたま市浦和","さいたま市浦和","")</f>
        <v>#REF!</v>
      </c>
      <c r="V32" t="e">
        <f>IF(R32="さいたま市浦和","さいたま市南区","")</f>
        <v>#REF!</v>
      </c>
      <c r="W32" t="e">
        <f>IF(R32="さいたま市浦和","さいたま市緑区","")</f>
        <v>#REF!</v>
      </c>
      <c r="X32" t="e">
        <f>IF(R32="さいたま市浦和","さいたま市桜区","")</f>
        <v>#REF!</v>
      </c>
      <c r="Y32" t="e">
        <f>IF(R32="さいたま市浦和",IF(Q32=U32,0,IF(Q32=V32,0,IF(Q32=W32,0,IF(Q32=X32,0,1)))),0)</f>
        <v>#REF!</v>
      </c>
      <c r="Z32" t="e">
        <f>IF(R32="さいたま市大宮","さいたま市大宮","")</f>
        <v>#REF!</v>
      </c>
      <c r="AA32" t="e">
        <f>IF(R32="さいたま市大宮","さいたま市北区","")</f>
        <v>#REF!</v>
      </c>
      <c r="AB32" t="e">
        <f>IF(R32="さいたま市大宮","さいたま市西区","")</f>
        <v>#REF!</v>
      </c>
      <c r="AC32" t="e">
        <f>IF(R32="さいたま市大宮","さいたま市見沼","")</f>
        <v>#REF!</v>
      </c>
      <c r="AD32" t="e">
        <f>IF(R32="さいたま市大宮",IF(Q32=Z32,0,IF(Q32=AA32,0,IF(Q32=AB32,0,IF(Q32=AC32,0,1)))),0)</f>
        <v>#REF!</v>
      </c>
      <c r="AE32" t="e">
        <f>IF(R32="さいたま市与野","さいたま市中央","")</f>
        <v>#REF!</v>
      </c>
    </row>
    <row r="33" spans="1:32" ht="29.25" customHeight="1">
      <c r="A33" s="182" t="s">
        <v>2</v>
      </c>
      <c r="B33" s="177" t="s">
        <v>23</v>
      </c>
      <c r="C33" s="178"/>
      <c r="D33" s="179"/>
      <c r="E33" s="165" t="s">
        <v>27</v>
      </c>
      <c r="F33" s="175"/>
      <c r="G33" s="165" t="s">
        <v>1</v>
      </c>
      <c r="H33" s="165" t="s">
        <v>5</v>
      </c>
      <c r="I33" s="165" t="s">
        <v>24</v>
      </c>
      <c r="J33" s="165" t="s">
        <v>3</v>
      </c>
      <c r="K33" s="170" t="s">
        <v>22</v>
      </c>
      <c r="L33" s="184" t="s">
        <v>4</v>
      </c>
      <c r="M33" s="170" t="s">
        <v>68</v>
      </c>
      <c r="AF33" s="152" t="s">
        <v>41</v>
      </c>
    </row>
    <row r="34" spans="1:32" ht="29.25" customHeight="1" thickBot="1">
      <c r="A34" s="183"/>
      <c r="B34" s="51" t="s">
        <v>26</v>
      </c>
      <c r="C34" s="180" t="s">
        <v>40</v>
      </c>
      <c r="D34" s="181"/>
      <c r="E34" s="176"/>
      <c r="F34" s="176"/>
      <c r="G34" s="166"/>
      <c r="H34" s="166"/>
      <c r="I34" s="172"/>
      <c r="J34" s="166"/>
      <c r="K34" s="171"/>
      <c r="L34" s="185"/>
      <c r="M34" s="171"/>
      <c r="O34" t="s">
        <v>28</v>
      </c>
      <c r="P34" t="s">
        <v>30</v>
      </c>
      <c r="Q34" t="s">
        <v>31</v>
      </c>
      <c r="R34" t="s">
        <v>33</v>
      </c>
      <c r="S34" t="s">
        <v>32</v>
      </c>
      <c r="T34" t="s">
        <v>29</v>
      </c>
      <c r="U34" t="s">
        <v>34</v>
      </c>
      <c r="Z34" t="s">
        <v>35</v>
      </c>
      <c r="AE34" t="s">
        <v>36</v>
      </c>
      <c r="AF34" s="153"/>
    </row>
    <row r="35" spans="1:32" ht="21.75" customHeight="1">
      <c r="A35" s="32">
        <v>21</v>
      </c>
      <c r="B35" s="39"/>
      <c r="C35" s="158"/>
      <c r="D35" s="159"/>
      <c r="E35" s="160"/>
      <c r="F35" s="161"/>
      <c r="G35" s="30"/>
      <c r="H35" s="48"/>
      <c r="I35" s="35"/>
      <c r="J35" s="38"/>
      <c r="K35" s="43"/>
      <c r="L35" s="111"/>
      <c r="M35" s="117"/>
      <c r="N35">
        <f>LEFT(K35,3)</f>
      </c>
      <c r="O35">
        <f>IF(N35="",0,IF(N35="埼玉県",0,1))</f>
        <v>0</v>
      </c>
      <c r="P35">
        <f>MID(K35,4,2)</f>
      </c>
      <c r="Q35">
        <f aca="true" t="shared" si="16" ref="Q35:Q54">IF(P35="さい",MID(K35,4,7),P35)</f>
      </c>
      <c r="R35" t="e">
        <f>IF(#REF!="","",LEFT(#REF!,7))</f>
        <v>#REF!</v>
      </c>
      <c r="S35" t="e">
        <f>IF(R35="","",VLOOKUP(#REF!,#REF!,2))</f>
        <v>#REF!</v>
      </c>
      <c r="T35" t="e">
        <f>IF(S35="さい",0,IF(P35=S35,0,1))</f>
        <v>#REF!</v>
      </c>
      <c r="U35" t="e">
        <f>IF(R35="さいたま市浦和","さいたま市浦和","")</f>
        <v>#REF!</v>
      </c>
      <c r="V35" t="e">
        <f>IF(R35="さいたま市浦和","さいたま市南区","")</f>
        <v>#REF!</v>
      </c>
      <c r="W35" t="e">
        <f>IF(R35="さいたま市浦和","さいたま市緑区","")</f>
        <v>#REF!</v>
      </c>
      <c r="X35" t="e">
        <f>IF(R35="さいたま市浦和","さいたま市桜区","")</f>
        <v>#REF!</v>
      </c>
      <c r="Y35" t="e">
        <f>IF(R35="さいたま市浦和",IF(Q35=U35,0,IF(Q35=V35,0,IF(Q35=W35,0,IF(Q35=X35,0,1)))),0)</f>
        <v>#REF!</v>
      </c>
      <c r="Z35" t="e">
        <f>IF(R35="さいたま市大宮","さいたま市大宮","")</f>
        <v>#REF!</v>
      </c>
      <c r="AA35" t="e">
        <f>IF(R35="さいたま市大宮","さいたま市北区","")</f>
        <v>#REF!</v>
      </c>
      <c r="AB35" t="e">
        <f>IF(R35="さいたま市大宮","さいたま市西区","")</f>
        <v>#REF!</v>
      </c>
      <c r="AC35" t="e">
        <f>IF(R35="さいたま市大宮","さいたま市見沼","")</f>
        <v>#REF!</v>
      </c>
      <c r="AD35" t="e">
        <f>IF(R35="さいたま市大宮",IF(Q35=Z35,0,IF(Q35=AA35,0,IF(Q35=AB35,0,IF(Q35=AC35,0,1)))),0)</f>
        <v>#REF!</v>
      </c>
      <c r="AE35" t="e">
        <f>IF(R35="さいたま市与野","さいたま市中央","")</f>
        <v>#REF!</v>
      </c>
      <c r="AF35" s="114"/>
    </row>
    <row r="36" spans="1:32" ht="21.75" customHeight="1">
      <c r="A36" s="33">
        <v>22</v>
      </c>
      <c r="B36" s="39"/>
      <c r="C36" s="154"/>
      <c r="D36" s="155"/>
      <c r="E36" s="156"/>
      <c r="F36" s="157"/>
      <c r="G36" s="30"/>
      <c r="H36" s="31"/>
      <c r="I36" s="35"/>
      <c r="J36" s="38"/>
      <c r="K36" s="44"/>
      <c r="L36" s="112"/>
      <c r="M36" s="17"/>
      <c r="N36">
        <f aca="true" t="shared" si="17" ref="N36:N54">LEFT(K36,3)</f>
      </c>
      <c r="O36">
        <f aca="true" t="shared" si="18" ref="O36:O54">IF(N36="",0,IF(N36="埼玉県",0,1))</f>
        <v>0</v>
      </c>
      <c r="P36">
        <f aca="true" t="shared" si="19" ref="P36:P54">MID(K36,4,2)</f>
      </c>
      <c r="Q36">
        <f t="shared" si="16"/>
      </c>
      <c r="R36" t="e">
        <f>IF(#REF!="","",LEFT(#REF!,7))</f>
        <v>#REF!</v>
      </c>
      <c r="S36" t="e">
        <f>IF(R36="","",VLOOKUP(#REF!,#REF!,2))</f>
        <v>#REF!</v>
      </c>
      <c r="T36" t="e">
        <f aca="true" t="shared" si="20" ref="T36:T54">IF(S36="さい",0,IF(P36=S36,0,1))</f>
        <v>#REF!</v>
      </c>
      <c r="U36" t="e">
        <f aca="true" t="shared" si="21" ref="U36:U54">IF(R36="さいたま市浦和","さいたま市浦和","")</f>
        <v>#REF!</v>
      </c>
      <c r="V36" t="e">
        <f aca="true" t="shared" si="22" ref="V36:V54">IF(R36="さいたま市浦和","さいたま市南区","")</f>
        <v>#REF!</v>
      </c>
      <c r="W36" t="e">
        <f aca="true" t="shared" si="23" ref="W36:W54">IF(R36="さいたま市浦和","さいたま市緑区","")</f>
        <v>#REF!</v>
      </c>
      <c r="X36" t="e">
        <f aca="true" t="shared" si="24" ref="X36:X54">IF(R36="さいたま市浦和","さいたま市桜区","")</f>
        <v>#REF!</v>
      </c>
      <c r="Y36" t="e">
        <f aca="true" t="shared" si="25" ref="Y36:Y54">IF(R36="さいたま市浦和",IF(Q36=U36,0,IF(Q36=V36,0,IF(Q36=W36,0,IF(Q36=X36,0,1)))),0)</f>
        <v>#REF!</v>
      </c>
      <c r="Z36" t="e">
        <f aca="true" t="shared" si="26" ref="Z36:Z54">IF(R36="さいたま市大宮","さいたま市大宮","")</f>
        <v>#REF!</v>
      </c>
      <c r="AA36" t="e">
        <f aca="true" t="shared" si="27" ref="AA36:AA54">IF(R36="さいたま市大宮","さいたま市北区","")</f>
        <v>#REF!</v>
      </c>
      <c r="AB36" t="e">
        <f aca="true" t="shared" si="28" ref="AB36:AB54">IF(R36="さいたま市大宮","さいたま市西区","")</f>
        <v>#REF!</v>
      </c>
      <c r="AC36" t="e">
        <f aca="true" t="shared" si="29" ref="AC36:AC54">IF(R36="さいたま市大宮","さいたま市見沼","")</f>
        <v>#REF!</v>
      </c>
      <c r="AD36" t="e">
        <f aca="true" t="shared" si="30" ref="AD36:AD54">IF(R36="さいたま市大宮",IF(Q36=Z36,0,IF(Q36=AA36,0,IF(Q36=AB36,0,IF(Q36=AC36,0,1)))),0)</f>
        <v>#REF!</v>
      </c>
      <c r="AE36" t="e">
        <f aca="true" t="shared" si="31" ref="AE36:AE54">IF(R36="さいたま市与野","さいたま市中央","")</f>
        <v>#REF!</v>
      </c>
      <c r="AF36" s="115"/>
    </row>
    <row r="37" spans="1:32" ht="21.75" customHeight="1">
      <c r="A37" s="33">
        <v>23</v>
      </c>
      <c r="B37" s="39"/>
      <c r="C37" s="154"/>
      <c r="D37" s="155"/>
      <c r="E37" s="156"/>
      <c r="F37" s="157"/>
      <c r="G37" s="30"/>
      <c r="H37" s="31"/>
      <c r="I37" s="35"/>
      <c r="J37" s="38"/>
      <c r="K37" s="44"/>
      <c r="L37" s="112"/>
      <c r="M37" s="17"/>
      <c r="N37">
        <f t="shared" si="17"/>
      </c>
      <c r="O37">
        <f t="shared" si="18"/>
        <v>0</v>
      </c>
      <c r="P37">
        <f t="shared" si="19"/>
      </c>
      <c r="Q37">
        <f t="shared" si="16"/>
      </c>
      <c r="R37" t="e">
        <f>IF(#REF!="","",LEFT(#REF!,7))</f>
        <v>#REF!</v>
      </c>
      <c r="S37" t="e">
        <f>IF(R37="","",VLOOKUP(#REF!,#REF!,2))</f>
        <v>#REF!</v>
      </c>
      <c r="T37" t="e">
        <f t="shared" si="20"/>
        <v>#REF!</v>
      </c>
      <c r="U37" t="e">
        <f t="shared" si="21"/>
        <v>#REF!</v>
      </c>
      <c r="V37" t="e">
        <f t="shared" si="22"/>
        <v>#REF!</v>
      </c>
      <c r="W37" t="e">
        <f t="shared" si="23"/>
        <v>#REF!</v>
      </c>
      <c r="X37" t="e">
        <f t="shared" si="24"/>
        <v>#REF!</v>
      </c>
      <c r="Y37" t="e">
        <f t="shared" si="25"/>
        <v>#REF!</v>
      </c>
      <c r="Z37" t="e">
        <f t="shared" si="26"/>
        <v>#REF!</v>
      </c>
      <c r="AA37" t="e">
        <f t="shared" si="27"/>
        <v>#REF!</v>
      </c>
      <c r="AB37" t="e">
        <f t="shared" si="28"/>
        <v>#REF!</v>
      </c>
      <c r="AC37" t="e">
        <f t="shared" si="29"/>
        <v>#REF!</v>
      </c>
      <c r="AD37" t="e">
        <f t="shared" si="30"/>
        <v>#REF!</v>
      </c>
      <c r="AE37" t="e">
        <f t="shared" si="31"/>
        <v>#REF!</v>
      </c>
      <c r="AF37" s="115"/>
    </row>
    <row r="38" spans="1:32" ht="21.75" customHeight="1">
      <c r="A38" s="33">
        <v>24</v>
      </c>
      <c r="B38" s="39"/>
      <c r="C38" s="154"/>
      <c r="D38" s="155"/>
      <c r="E38" s="156"/>
      <c r="F38" s="157"/>
      <c r="G38" s="30"/>
      <c r="H38" s="31"/>
      <c r="I38" s="35"/>
      <c r="J38" s="38"/>
      <c r="K38" s="44"/>
      <c r="L38" s="112"/>
      <c r="M38" s="17"/>
      <c r="N38">
        <f t="shared" si="17"/>
      </c>
      <c r="O38">
        <f t="shared" si="18"/>
        <v>0</v>
      </c>
      <c r="P38">
        <f t="shared" si="19"/>
      </c>
      <c r="Q38">
        <f t="shared" si="16"/>
      </c>
      <c r="R38" t="e">
        <f>IF(#REF!="","",LEFT(#REF!,7))</f>
        <v>#REF!</v>
      </c>
      <c r="S38" t="e">
        <f>IF(R38="","",VLOOKUP(#REF!,#REF!,2))</f>
        <v>#REF!</v>
      </c>
      <c r="T38" t="e">
        <f t="shared" si="20"/>
        <v>#REF!</v>
      </c>
      <c r="U38" t="e">
        <f t="shared" si="21"/>
        <v>#REF!</v>
      </c>
      <c r="V38" t="e">
        <f t="shared" si="22"/>
        <v>#REF!</v>
      </c>
      <c r="W38" t="e">
        <f t="shared" si="23"/>
        <v>#REF!</v>
      </c>
      <c r="X38" t="e">
        <f t="shared" si="24"/>
        <v>#REF!</v>
      </c>
      <c r="Y38" t="e">
        <f t="shared" si="25"/>
        <v>#REF!</v>
      </c>
      <c r="Z38" t="e">
        <f t="shared" si="26"/>
        <v>#REF!</v>
      </c>
      <c r="AA38" t="e">
        <f t="shared" si="27"/>
        <v>#REF!</v>
      </c>
      <c r="AB38" t="e">
        <f t="shared" si="28"/>
        <v>#REF!</v>
      </c>
      <c r="AC38" t="e">
        <f t="shared" si="29"/>
        <v>#REF!</v>
      </c>
      <c r="AD38" t="e">
        <f t="shared" si="30"/>
        <v>#REF!</v>
      </c>
      <c r="AE38" t="e">
        <f t="shared" si="31"/>
        <v>#REF!</v>
      </c>
      <c r="AF38" s="115"/>
    </row>
    <row r="39" spans="1:32" ht="21.75" customHeight="1">
      <c r="A39" s="33">
        <v>25</v>
      </c>
      <c r="B39" s="39"/>
      <c r="C39" s="154"/>
      <c r="D39" s="155"/>
      <c r="E39" s="156"/>
      <c r="F39" s="157"/>
      <c r="G39" s="30"/>
      <c r="H39" s="31"/>
      <c r="I39" s="35"/>
      <c r="J39" s="38"/>
      <c r="K39" s="44"/>
      <c r="L39" s="112"/>
      <c r="M39" s="17"/>
      <c r="N39">
        <f t="shared" si="17"/>
      </c>
      <c r="O39">
        <f t="shared" si="18"/>
        <v>0</v>
      </c>
      <c r="P39">
        <f t="shared" si="19"/>
      </c>
      <c r="Q39">
        <f t="shared" si="16"/>
      </c>
      <c r="R39" t="e">
        <f>IF(#REF!="","",LEFT(#REF!,7))</f>
        <v>#REF!</v>
      </c>
      <c r="S39" t="e">
        <f>IF(R39="","",VLOOKUP(#REF!,#REF!,2))</f>
        <v>#REF!</v>
      </c>
      <c r="T39" t="e">
        <f t="shared" si="20"/>
        <v>#REF!</v>
      </c>
      <c r="U39" t="e">
        <f t="shared" si="21"/>
        <v>#REF!</v>
      </c>
      <c r="V39" t="e">
        <f t="shared" si="22"/>
        <v>#REF!</v>
      </c>
      <c r="W39" t="e">
        <f t="shared" si="23"/>
        <v>#REF!</v>
      </c>
      <c r="X39" t="e">
        <f t="shared" si="24"/>
        <v>#REF!</v>
      </c>
      <c r="Y39" t="e">
        <f t="shared" si="25"/>
        <v>#REF!</v>
      </c>
      <c r="Z39" t="e">
        <f t="shared" si="26"/>
        <v>#REF!</v>
      </c>
      <c r="AA39" t="e">
        <f t="shared" si="27"/>
        <v>#REF!</v>
      </c>
      <c r="AB39" t="e">
        <f t="shared" si="28"/>
        <v>#REF!</v>
      </c>
      <c r="AC39" t="e">
        <f t="shared" si="29"/>
        <v>#REF!</v>
      </c>
      <c r="AD39" t="e">
        <f t="shared" si="30"/>
        <v>#REF!</v>
      </c>
      <c r="AE39" t="e">
        <f t="shared" si="31"/>
        <v>#REF!</v>
      </c>
      <c r="AF39" s="115"/>
    </row>
    <row r="40" spans="1:32" ht="21.75" customHeight="1">
      <c r="A40" s="33">
        <v>26</v>
      </c>
      <c r="B40" s="39"/>
      <c r="C40" s="154"/>
      <c r="D40" s="155"/>
      <c r="E40" s="156"/>
      <c r="F40" s="157"/>
      <c r="G40" s="30"/>
      <c r="H40" s="31"/>
      <c r="I40" s="35"/>
      <c r="J40" s="38"/>
      <c r="K40" s="44"/>
      <c r="L40" s="112"/>
      <c r="M40" s="17"/>
      <c r="N40">
        <f t="shared" si="17"/>
      </c>
      <c r="O40">
        <f t="shared" si="18"/>
        <v>0</v>
      </c>
      <c r="P40">
        <f t="shared" si="19"/>
      </c>
      <c r="Q40">
        <f t="shared" si="16"/>
      </c>
      <c r="R40" t="e">
        <f>IF(#REF!="","",LEFT(#REF!,7))</f>
        <v>#REF!</v>
      </c>
      <c r="S40" t="e">
        <f>IF(R40="","",VLOOKUP(#REF!,#REF!,2))</f>
        <v>#REF!</v>
      </c>
      <c r="T40" t="e">
        <f t="shared" si="20"/>
        <v>#REF!</v>
      </c>
      <c r="U40" t="e">
        <f t="shared" si="21"/>
        <v>#REF!</v>
      </c>
      <c r="V40" t="e">
        <f t="shared" si="22"/>
        <v>#REF!</v>
      </c>
      <c r="W40" t="e">
        <f t="shared" si="23"/>
        <v>#REF!</v>
      </c>
      <c r="X40" t="e">
        <f t="shared" si="24"/>
        <v>#REF!</v>
      </c>
      <c r="Y40" t="e">
        <f t="shared" si="25"/>
        <v>#REF!</v>
      </c>
      <c r="Z40" t="e">
        <f t="shared" si="26"/>
        <v>#REF!</v>
      </c>
      <c r="AA40" t="e">
        <f t="shared" si="27"/>
        <v>#REF!</v>
      </c>
      <c r="AB40" t="e">
        <f t="shared" si="28"/>
        <v>#REF!</v>
      </c>
      <c r="AC40" t="e">
        <f t="shared" si="29"/>
        <v>#REF!</v>
      </c>
      <c r="AD40" t="e">
        <f t="shared" si="30"/>
        <v>#REF!</v>
      </c>
      <c r="AE40" t="e">
        <f t="shared" si="31"/>
        <v>#REF!</v>
      </c>
      <c r="AF40" s="115"/>
    </row>
    <row r="41" spans="1:32" ht="21.75" customHeight="1">
      <c r="A41" s="33">
        <v>27</v>
      </c>
      <c r="B41" s="39"/>
      <c r="C41" s="154"/>
      <c r="D41" s="155"/>
      <c r="E41" s="156"/>
      <c r="F41" s="157"/>
      <c r="G41" s="30"/>
      <c r="H41" s="31"/>
      <c r="I41" s="35"/>
      <c r="J41" s="38"/>
      <c r="K41" s="44"/>
      <c r="L41" s="112"/>
      <c r="M41" s="17"/>
      <c r="N41">
        <f t="shared" si="17"/>
      </c>
      <c r="O41">
        <f t="shared" si="18"/>
        <v>0</v>
      </c>
      <c r="P41">
        <f t="shared" si="19"/>
      </c>
      <c r="Q41">
        <f t="shared" si="16"/>
      </c>
      <c r="R41" t="e">
        <f>IF(#REF!="","",LEFT(#REF!,7))</f>
        <v>#REF!</v>
      </c>
      <c r="S41" t="e">
        <f>IF(R41="","",VLOOKUP(#REF!,#REF!,2))</f>
        <v>#REF!</v>
      </c>
      <c r="T41" t="e">
        <f t="shared" si="20"/>
        <v>#REF!</v>
      </c>
      <c r="U41" t="e">
        <f t="shared" si="21"/>
        <v>#REF!</v>
      </c>
      <c r="V41" t="e">
        <f t="shared" si="22"/>
        <v>#REF!</v>
      </c>
      <c r="W41" t="e">
        <f t="shared" si="23"/>
        <v>#REF!</v>
      </c>
      <c r="X41" t="e">
        <f t="shared" si="24"/>
        <v>#REF!</v>
      </c>
      <c r="Y41" t="e">
        <f t="shared" si="25"/>
        <v>#REF!</v>
      </c>
      <c r="Z41" t="e">
        <f t="shared" si="26"/>
        <v>#REF!</v>
      </c>
      <c r="AA41" t="e">
        <f t="shared" si="27"/>
        <v>#REF!</v>
      </c>
      <c r="AB41" t="e">
        <f t="shared" si="28"/>
        <v>#REF!</v>
      </c>
      <c r="AC41" t="e">
        <f t="shared" si="29"/>
        <v>#REF!</v>
      </c>
      <c r="AD41" t="e">
        <f t="shared" si="30"/>
        <v>#REF!</v>
      </c>
      <c r="AE41" t="e">
        <f t="shared" si="31"/>
        <v>#REF!</v>
      </c>
      <c r="AF41" s="115"/>
    </row>
    <row r="42" spans="1:32" ht="21.75" customHeight="1">
      <c r="A42" s="33">
        <v>28</v>
      </c>
      <c r="B42" s="39"/>
      <c r="C42" s="154"/>
      <c r="D42" s="155"/>
      <c r="E42" s="156"/>
      <c r="F42" s="157"/>
      <c r="G42" s="30"/>
      <c r="H42" s="31"/>
      <c r="I42" s="35"/>
      <c r="J42" s="38"/>
      <c r="K42" s="44"/>
      <c r="L42" s="112"/>
      <c r="M42" s="17"/>
      <c r="N42">
        <f t="shared" si="17"/>
      </c>
      <c r="O42">
        <f t="shared" si="18"/>
        <v>0</v>
      </c>
      <c r="P42">
        <f t="shared" si="19"/>
      </c>
      <c r="Q42">
        <f t="shared" si="16"/>
      </c>
      <c r="R42" t="e">
        <f>IF(#REF!="","",LEFT(#REF!,7))</f>
        <v>#REF!</v>
      </c>
      <c r="S42" t="e">
        <f>IF(R42="","",VLOOKUP(#REF!,#REF!,2))</f>
        <v>#REF!</v>
      </c>
      <c r="T42" t="e">
        <f t="shared" si="20"/>
        <v>#REF!</v>
      </c>
      <c r="U42" t="e">
        <f t="shared" si="21"/>
        <v>#REF!</v>
      </c>
      <c r="V42" t="e">
        <f t="shared" si="22"/>
        <v>#REF!</v>
      </c>
      <c r="W42" t="e">
        <f t="shared" si="23"/>
        <v>#REF!</v>
      </c>
      <c r="X42" t="e">
        <f t="shared" si="24"/>
        <v>#REF!</v>
      </c>
      <c r="Y42" t="e">
        <f t="shared" si="25"/>
        <v>#REF!</v>
      </c>
      <c r="Z42" t="e">
        <f t="shared" si="26"/>
        <v>#REF!</v>
      </c>
      <c r="AA42" t="e">
        <f t="shared" si="27"/>
        <v>#REF!</v>
      </c>
      <c r="AB42" t="e">
        <f t="shared" si="28"/>
        <v>#REF!</v>
      </c>
      <c r="AC42" t="e">
        <f t="shared" si="29"/>
        <v>#REF!</v>
      </c>
      <c r="AD42" t="e">
        <f t="shared" si="30"/>
        <v>#REF!</v>
      </c>
      <c r="AE42" t="e">
        <f t="shared" si="31"/>
        <v>#REF!</v>
      </c>
      <c r="AF42" s="115"/>
    </row>
    <row r="43" spans="1:32" ht="21.75" customHeight="1">
      <c r="A43" s="33">
        <v>29</v>
      </c>
      <c r="B43" s="39"/>
      <c r="C43" s="154"/>
      <c r="D43" s="155"/>
      <c r="E43" s="156"/>
      <c r="F43" s="157"/>
      <c r="G43" s="30"/>
      <c r="H43" s="31"/>
      <c r="I43" s="35"/>
      <c r="J43" s="38"/>
      <c r="K43" s="44"/>
      <c r="L43" s="112"/>
      <c r="M43" s="17"/>
      <c r="N43">
        <f t="shared" si="17"/>
      </c>
      <c r="O43">
        <f t="shared" si="18"/>
        <v>0</v>
      </c>
      <c r="P43">
        <f t="shared" si="19"/>
      </c>
      <c r="Q43">
        <f t="shared" si="16"/>
      </c>
      <c r="R43" t="e">
        <f>IF(#REF!="","",LEFT(#REF!,7))</f>
        <v>#REF!</v>
      </c>
      <c r="S43" t="e">
        <f>IF(R43="","",VLOOKUP(#REF!,#REF!,2))</f>
        <v>#REF!</v>
      </c>
      <c r="T43" t="e">
        <f t="shared" si="20"/>
        <v>#REF!</v>
      </c>
      <c r="U43" t="e">
        <f t="shared" si="21"/>
        <v>#REF!</v>
      </c>
      <c r="V43" t="e">
        <f t="shared" si="22"/>
        <v>#REF!</v>
      </c>
      <c r="W43" t="e">
        <f t="shared" si="23"/>
        <v>#REF!</v>
      </c>
      <c r="X43" t="e">
        <f t="shared" si="24"/>
        <v>#REF!</v>
      </c>
      <c r="Y43" t="e">
        <f t="shared" si="25"/>
        <v>#REF!</v>
      </c>
      <c r="Z43" t="e">
        <f t="shared" si="26"/>
        <v>#REF!</v>
      </c>
      <c r="AA43" t="e">
        <f t="shared" si="27"/>
        <v>#REF!</v>
      </c>
      <c r="AB43" t="e">
        <f t="shared" si="28"/>
        <v>#REF!</v>
      </c>
      <c r="AC43" t="e">
        <f t="shared" si="29"/>
        <v>#REF!</v>
      </c>
      <c r="AD43" t="e">
        <f t="shared" si="30"/>
        <v>#REF!</v>
      </c>
      <c r="AE43" t="e">
        <f t="shared" si="31"/>
        <v>#REF!</v>
      </c>
      <c r="AF43" s="115"/>
    </row>
    <row r="44" spans="1:32" ht="21.75" customHeight="1">
      <c r="A44" s="33">
        <v>30</v>
      </c>
      <c r="B44" s="39"/>
      <c r="C44" s="154"/>
      <c r="D44" s="155"/>
      <c r="E44" s="156"/>
      <c r="F44" s="157"/>
      <c r="G44" s="30"/>
      <c r="H44" s="31"/>
      <c r="I44" s="35"/>
      <c r="J44" s="38"/>
      <c r="K44" s="44"/>
      <c r="L44" s="112"/>
      <c r="M44" s="17"/>
      <c r="N44">
        <f t="shared" si="17"/>
      </c>
      <c r="O44">
        <f t="shared" si="18"/>
        <v>0</v>
      </c>
      <c r="P44">
        <f t="shared" si="19"/>
      </c>
      <c r="Q44">
        <f t="shared" si="16"/>
      </c>
      <c r="R44" t="e">
        <f>IF(#REF!="","",LEFT(#REF!,7))</f>
        <v>#REF!</v>
      </c>
      <c r="S44" t="e">
        <f>IF(R44="","",VLOOKUP(#REF!,#REF!,2))</f>
        <v>#REF!</v>
      </c>
      <c r="T44" t="e">
        <f t="shared" si="20"/>
        <v>#REF!</v>
      </c>
      <c r="U44" t="e">
        <f t="shared" si="21"/>
        <v>#REF!</v>
      </c>
      <c r="V44" t="e">
        <f t="shared" si="22"/>
        <v>#REF!</v>
      </c>
      <c r="W44" t="e">
        <f t="shared" si="23"/>
        <v>#REF!</v>
      </c>
      <c r="X44" t="e">
        <f t="shared" si="24"/>
        <v>#REF!</v>
      </c>
      <c r="Y44" t="e">
        <f t="shared" si="25"/>
        <v>#REF!</v>
      </c>
      <c r="Z44" t="e">
        <f t="shared" si="26"/>
        <v>#REF!</v>
      </c>
      <c r="AA44" t="e">
        <f t="shared" si="27"/>
        <v>#REF!</v>
      </c>
      <c r="AB44" t="e">
        <f t="shared" si="28"/>
        <v>#REF!</v>
      </c>
      <c r="AC44" t="e">
        <f t="shared" si="29"/>
        <v>#REF!</v>
      </c>
      <c r="AD44" t="e">
        <f t="shared" si="30"/>
        <v>#REF!</v>
      </c>
      <c r="AE44" t="e">
        <f t="shared" si="31"/>
        <v>#REF!</v>
      </c>
      <c r="AF44" s="115"/>
    </row>
    <row r="45" spans="1:32" ht="21.75" customHeight="1">
      <c r="A45" s="33">
        <v>31</v>
      </c>
      <c r="B45" s="39"/>
      <c r="C45" s="154"/>
      <c r="D45" s="155"/>
      <c r="E45" s="156"/>
      <c r="F45" s="157"/>
      <c r="G45" s="30"/>
      <c r="H45" s="31"/>
      <c r="I45" s="35"/>
      <c r="J45" s="38"/>
      <c r="K45" s="44"/>
      <c r="L45" s="112"/>
      <c r="M45" s="17"/>
      <c r="N45">
        <f t="shared" si="17"/>
      </c>
      <c r="O45">
        <f t="shared" si="18"/>
        <v>0</v>
      </c>
      <c r="P45">
        <f t="shared" si="19"/>
      </c>
      <c r="Q45">
        <f t="shared" si="16"/>
      </c>
      <c r="R45" t="e">
        <f>IF(#REF!="","",LEFT(#REF!,7))</f>
        <v>#REF!</v>
      </c>
      <c r="S45" t="e">
        <f>IF(R45="","",VLOOKUP(#REF!,#REF!,2))</f>
        <v>#REF!</v>
      </c>
      <c r="T45" t="e">
        <f t="shared" si="20"/>
        <v>#REF!</v>
      </c>
      <c r="U45" t="e">
        <f t="shared" si="21"/>
        <v>#REF!</v>
      </c>
      <c r="V45" t="e">
        <f t="shared" si="22"/>
        <v>#REF!</v>
      </c>
      <c r="W45" t="e">
        <f t="shared" si="23"/>
        <v>#REF!</v>
      </c>
      <c r="X45" t="e">
        <f t="shared" si="24"/>
        <v>#REF!</v>
      </c>
      <c r="Y45" t="e">
        <f t="shared" si="25"/>
        <v>#REF!</v>
      </c>
      <c r="Z45" t="e">
        <f t="shared" si="26"/>
        <v>#REF!</v>
      </c>
      <c r="AA45" t="e">
        <f t="shared" si="27"/>
        <v>#REF!</v>
      </c>
      <c r="AB45" t="e">
        <f t="shared" si="28"/>
        <v>#REF!</v>
      </c>
      <c r="AC45" t="e">
        <f t="shared" si="29"/>
        <v>#REF!</v>
      </c>
      <c r="AD45" t="e">
        <f t="shared" si="30"/>
        <v>#REF!</v>
      </c>
      <c r="AE45" t="e">
        <f t="shared" si="31"/>
        <v>#REF!</v>
      </c>
      <c r="AF45" s="115"/>
    </row>
    <row r="46" spans="1:32" ht="21.75" customHeight="1">
      <c r="A46" s="33">
        <v>32</v>
      </c>
      <c r="B46" s="39"/>
      <c r="C46" s="154"/>
      <c r="D46" s="155"/>
      <c r="E46" s="156"/>
      <c r="F46" s="157"/>
      <c r="G46" s="30"/>
      <c r="H46" s="31"/>
      <c r="I46" s="35"/>
      <c r="J46" s="38"/>
      <c r="K46" s="44"/>
      <c r="L46" s="112"/>
      <c r="M46" s="17"/>
      <c r="N46">
        <f t="shared" si="17"/>
      </c>
      <c r="O46">
        <f t="shared" si="18"/>
        <v>0</v>
      </c>
      <c r="P46">
        <f t="shared" si="19"/>
      </c>
      <c r="Q46">
        <f t="shared" si="16"/>
      </c>
      <c r="R46" t="e">
        <f>IF(#REF!="","",LEFT(#REF!,7))</f>
        <v>#REF!</v>
      </c>
      <c r="S46" t="e">
        <f>IF(R46="","",VLOOKUP(#REF!,#REF!,2))</f>
        <v>#REF!</v>
      </c>
      <c r="T46" t="e">
        <f t="shared" si="20"/>
        <v>#REF!</v>
      </c>
      <c r="U46" t="e">
        <f t="shared" si="21"/>
        <v>#REF!</v>
      </c>
      <c r="V46" t="e">
        <f t="shared" si="22"/>
        <v>#REF!</v>
      </c>
      <c r="W46" t="e">
        <f t="shared" si="23"/>
        <v>#REF!</v>
      </c>
      <c r="X46" t="e">
        <f t="shared" si="24"/>
        <v>#REF!</v>
      </c>
      <c r="Y46" t="e">
        <f t="shared" si="25"/>
        <v>#REF!</v>
      </c>
      <c r="Z46" t="e">
        <f t="shared" si="26"/>
        <v>#REF!</v>
      </c>
      <c r="AA46" t="e">
        <f t="shared" si="27"/>
        <v>#REF!</v>
      </c>
      <c r="AB46" t="e">
        <f t="shared" si="28"/>
        <v>#REF!</v>
      </c>
      <c r="AC46" t="e">
        <f t="shared" si="29"/>
        <v>#REF!</v>
      </c>
      <c r="AD46" t="e">
        <f t="shared" si="30"/>
        <v>#REF!</v>
      </c>
      <c r="AE46" t="e">
        <f t="shared" si="31"/>
        <v>#REF!</v>
      </c>
      <c r="AF46" s="115"/>
    </row>
    <row r="47" spans="1:32" ht="21.75" customHeight="1">
      <c r="A47" s="33">
        <v>33</v>
      </c>
      <c r="B47" s="39"/>
      <c r="C47" s="154"/>
      <c r="D47" s="155"/>
      <c r="E47" s="156"/>
      <c r="F47" s="157"/>
      <c r="G47" s="30"/>
      <c r="H47" s="31"/>
      <c r="I47" s="35"/>
      <c r="J47" s="38"/>
      <c r="K47" s="44"/>
      <c r="L47" s="112"/>
      <c r="M47" s="17"/>
      <c r="N47">
        <f t="shared" si="17"/>
      </c>
      <c r="O47">
        <f t="shared" si="18"/>
        <v>0</v>
      </c>
      <c r="P47">
        <f t="shared" si="19"/>
      </c>
      <c r="Q47">
        <f t="shared" si="16"/>
      </c>
      <c r="R47" t="e">
        <f>IF(#REF!="","",LEFT(#REF!,7))</f>
        <v>#REF!</v>
      </c>
      <c r="S47" t="e">
        <f>IF(R47="","",VLOOKUP(#REF!,#REF!,2))</f>
        <v>#REF!</v>
      </c>
      <c r="T47" t="e">
        <f t="shared" si="20"/>
        <v>#REF!</v>
      </c>
      <c r="U47" t="e">
        <f t="shared" si="21"/>
        <v>#REF!</v>
      </c>
      <c r="V47" t="e">
        <f t="shared" si="22"/>
        <v>#REF!</v>
      </c>
      <c r="W47" t="e">
        <f t="shared" si="23"/>
        <v>#REF!</v>
      </c>
      <c r="X47" t="e">
        <f t="shared" si="24"/>
        <v>#REF!</v>
      </c>
      <c r="Y47" t="e">
        <f t="shared" si="25"/>
        <v>#REF!</v>
      </c>
      <c r="Z47" t="e">
        <f t="shared" si="26"/>
        <v>#REF!</v>
      </c>
      <c r="AA47" t="e">
        <f t="shared" si="27"/>
        <v>#REF!</v>
      </c>
      <c r="AB47" t="e">
        <f t="shared" si="28"/>
        <v>#REF!</v>
      </c>
      <c r="AC47" t="e">
        <f t="shared" si="29"/>
        <v>#REF!</v>
      </c>
      <c r="AD47" t="e">
        <f t="shared" si="30"/>
        <v>#REF!</v>
      </c>
      <c r="AE47" t="e">
        <f t="shared" si="31"/>
        <v>#REF!</v>
      </c>
      <c r="AF47" s="115"/>
    </row>
    <row r="48" spans="1:32" ht="21.75" customHeight="1">
      <c r="A48" s="33">
        <v>34</v>
      </c>
      <c r="B48" s="39"/>
      <c r="C48" s="154"/>
      <c r="D48" s="155"/>
      <c r="E48" s="156"/>
      <c r="F48" s="157"/>
      <c r="G48" s="30"/>
      <c r="H48" s="31"/>
      <c r="I48" s="35"/>
      <c r="J48" s="38"/>
      <c r="K48" s="44"/>
      <c r="L48" s="112"/>
      <c r="M48" s="17"/>
      <c r="N48">
        <f t="shared" si="17"/>
      </c>
      <c r="O48">
        <f t="shared" si="18"/>
        <v>0</v>
      </c>
      <c r="P48">
        <f t="shared" si="19"/>
      </c>
      <c r="Q48">
        <f t="shared" si="16"/>
      </c>
      <c r="R48" t="e">
        <f>IF(#REF!="","",LEFT(#REF!,7))</f>
        <v>#REF!</v>
      </c>
      <c r="S48" t="e">
        <f>IF(R48="","",VLOOKUP(#REF!,#REF!,2))</f>
        <v>#REF!</v>
      </c>
      <c r="T48" t="e">
        <f t="shared" si="20"/>
        <v>#REF!</v>
      </c>
      <c r="U48" t="e">
        <f t="shared" si="21"/>
        <v>#REF!</v>
      </c>
      <c r="V48" t="e">
        <f t="shared" si="22"/>
        <v>#REF!</v>
      </c>
      <c r="W48" t="e">
        <f t="shared" si="23"/>
        <v>#REF!</v>
      </c>
      <c r="X48" t="e">
        <f t="shared" si="24"/>
        <v>#REF!</v>
      </c>
      <c r="Y48" t="e">
        <f t="shared" si="25"/>
        <v>#REF!</v>
      </c>
      <c r="Z48" t="e">
        <f t="shared" si="26"/>
        <v>#REF!</v>
      </c>
      <c r="AA48" t="e">
        <f t="shared" si="27"/>
        <v>#REF!</v>
      </c>
      <c r="AB48" t="e">
        <f t="shared" si="28"/>
        <v>#REF!</v>
      </c>
      <c r="AC48" t="e">
        <f t="shared" si="29"/>
        <v>#REF!</v>
      </c>
      <c r="AD48" t="e">
        <f t="shared" si="30"/>
        <v>#REF!</v>
      </c>
      <c r="AE48" t="e">
        <f t="shared" si="31"/>
        <v>#REF!</v>
      </c>
      <c r="AF48" s="115"/>
    </row>
    <row r="49" spans="1:32" ht="21.75" customHeight="1">
      <c r="A49" s="33">
        <v>35</v>
      </c>
      <c r="B49" s="39"/>
      <c r="C49" s="154"/>
      <c r="D49" s="155"/>
      <c r="E49" s="156"/>
      <c r="F49" s="157"/>
      <c r="G49" s="30"/>
      <c r="H49" s="31"/>
      <c r="I49" s="35"/>
      <c r="J49" s="38"/>
      <c r="K49" s="44"/>
      <c r="L49" s="112"/>
      <c r="M49" s="17"/>
      <c r="N49">
        <f t="shared" si="17"/>
      </c>
      <c r="O49">
        <f t="shared" si="18"/>
        <v>0</v>
      </c>
      <c r="P49">
        <f t="shared" si="19"/>
      </c>
      <c r="Q49">
        <f t="shared" si="16"/>
      </c>
      <c r="R49" t="e">
        <f>IF(#REF!="","",LEFT(#REF!,7))</f>
        <v>#REF!</v>
      </c>
      <c r="S49" t="e">
        <f>IF(R49="","",VLOOKUP(#REF!,#REF!,2))</f>
        <v>#REF!</v>
      </c>
      <c r="T49" t="e">
        <f t="shared" si="20"/>
        <v>#REF!</v>
      </c>
      <c r="U49" t="e">
        <f t="shared" si="21"/>
        <v>#REF!</v>
      </c>
      <c r="V49" t="e">
        <f t="shared" si="22"/>
        <v>#REF!</v>
      </c>
      <c r="W49" t="e">
        <f t="shared" si="23"/>
        <v>#REF!</v>
      </c>
      <c r="X49" t="e">
        <f t="shared" si="24"/>
        <v>#REF!</v>
      </c>
      <c r="Y49" t="e">
        <f t="shared" si="25"/>
        <v>#REF!</v>
      </c>
      <c r="Z49" t="e">
        <f t="shared" si="26"/>
        <v>#REF!</v>
      </c>
      <c r="AA49" t="e">
        <f t="shared" si="27"/>
        <v>#REF!</v>
      </c>
      <c r="AB49" t="e">
        <f t="shared" si="28"/>
        <v>#REF!</v>
      </c>
      <c r="AC49" t="e">
        <f t="shared" si="29"/>
        <v>#REF!</v>
      </c>
      <c r="AD49" t="e">
        <f t="shared" si="30"/>
        <v>#REF!</v>
      </c>
      <c r="AE49" t="e">
        <f t="shared" si="31"/>
        <v>#REF!</v>
      </c>
      <c r="AF49" s="115"/>
    </row>
    <row r="50" spans="1:32" ht="21.75" customHeight="1">
      <c r="A50" s="33">
        <v>36</v>
      </c>
      <c r="B50" s="39"/>
      <c r="C50" s="154"/>
      <c r="D50" s="155"/>
      <c r="E50" s="156"/>
      <c r="F50" s="157"/>
      <c r="G50" s="30"/>
      <c r="H50" s="31"/>
      <c r="I50" s="35"/>
      <c r="J50" s="38"/>
      <c r="K50" s="44"/>
      <c r="L50" s="112"/>
      <c r="M50" s="17"/>
      <c r="N50">
        <f t="shared" si="17"/>
      </c>
      <c r="O50">
        <f t="shared" si="18"/>
        <v>0</v>
      </c>
      <c r="P50">
        <f t="shared" si="19"/>
      </c>
      <c r="Q50">
        <f t="shared" si="16"/>
      </c>
      <c r="R50" t="e">
        <f>IF(#REF!="","",LEFT(#REF!,7))</f>
        <v>#REF!</v>
      </c>
      <c r="S50" t="e">
        <f>IF(R50="","",VLOOKUP(#REF!,#REF!,2))</f>
        <v>#REF!</v>
      </c>
      <c r="T50" t="e">
        <f t="shared" si="20"/>
        <v>#REF!</v>
      </c>
      <c r="U50" t="e">
        <f t="shared" si="21"/>
        <v>#REF!</v>
      </c>
      <c r="V50" t="e">
        <f t="shared" si="22"/>
        <v>#REF!</v>
      </c>
      <c r="W50" t="e">
        <f t="shared" si="23"/>
        <v>#REF!</v>
      </c>
      <c r="X50" t="e">
        <f t="shared" si="24"/>
        <v>#REF!</v>
      </c>
      <c r="Y50" t="e">
        <f t="shared" si="25"/>
        <v>#REF!</v>
      </c>
      <c r="Z50" t="e">
        <f t="shared" si="26"/>
        <v>#REF!</v>
      </c>
      <c r="AA50" t="e">
        <f t="shared" si="27"/>
        <v>#REF!</v>
      </c>
      <c r="AB50" t="e">
        <f t="shared" si="28"/>
        <v>#REF!</v>
      </c>
      <c r="AC50" t="e">
        <f t="shared" si="29"/>
        <v>#REF!</v>
      </c>
      <c r="AD50" t="e">
        <f t="shared" si="30"/>
        <v>#REF!</v>
      </c>
      <c r="AE50" t="e">
        <f t="shared" si="31"/>
        <v>#REF!</v>
      </c>
      <c r="AF50" s="115"/>
    </row>
    <row r="51" spans="1:32" ht="21.75" customHeight="1">
      <c r="A51" s="33">
        <v>37</v>
      </c>
      <c r="B51" s="39"/>
      <c r="C51" s="154"/>
      <c r="D51" s="155"/>
      <c r="E51" s="156"/>
      <c r="F51" s="157"/>
      <c r="G51" s="30"/>
      <c r="H51" s="31"/>
      <c r="I51" s="35"/>
      <c r="J51" s="38"/>
      <c r="K51" s="44"/>
      <c r="L51" s="112"/>
      <c r="M51" s="17"/>
      <c r="N51">
        <f t="shared" si="17"/>
      </c>
      <c r="O51">
        <f t="shared" si="18"/>
        <v>0</v>
      </c>
      <c r="P51">
        <f t="shared" si="19"/>
      </c>
      <c r="Q51">
        <f t="shared" si="16"/>
      </c>
      <c r="R51" t="e">
        <f>IF(#REF!="","",LEFT(#REF!,7))</f>
        <v>#REF!</v>
      </c>
      <c r="S51" t="e">
        <f>IF(R51="","",VLOOKUP(#REF!,#REF!,2))</f>
        <v>#REF!</v>
      </c>
      <c r="T51" t="e">
        <f t="shared" si="20"/>
        <v>#REF!</v>
      </c>
      <c r="U51" t="e">
        <f t="shared" si="21"/>
        <v>#REF!</v>
      </c>
      <c r="V51" t="e">
        <f t="shared" si="22"/>
        <v>#REF!</v>
      </c>
      <c r="W51" t="e">
        <f t="shared" si="23"/>
        <v>#REF!</v>
      </c>
      <c r="X51" t="e">
        <f t="shared" si="24"/>
        <v>#REF!</v>
      </c>
      <c r="Y51" t="e">
        <f t="shared" si="25"/>
        <v>#REF!</v>
      </c>
      <c r="Z51" t="e">
        <f t="shared" si="26"/>
        <v>#REF!</v>
      </c>
      <c r="AA51" t="e">
        <f t="shared" si="27"/>
        <v>#REF!</v>
      </c>
      <c r="AB51" t="e">
        <f t="shared" si="28"/>
        <v>#REF!</v>
      </c>
      <c r="AC51" t="e">
        <f t="shared" si="29"/>
        <v>#REF!</v>
      </c>
      <c r="AD51" t="e">
        <f t="shared" si="30"/>
        <v>#REF!</v>
      </c>
      <c r="AE51" t="e">
        <f t="shared" si="31"/>
        <v>#REF!</v>
      </c>
      <c r="AF51" s="115"/>
    </row>
    <row r="52" spans="1:32" ht="21.75" customHeight="1">
      <c r="A52" s="33">
        <v>38</v>
      </c>
      <c r="B52" s="39"/>
      <c r="C52" s="154"/>
      <c r="D52" s="155"/>
      <c r="E52" s="156"/>
      <c r="F52" s="157"/>
      <c r="G52" s="30"/>
      <c r="H52" s="31"/>
      <c r="I52" s="35"/>
      <c r="J52" s="38"/>
      <c r="K52" s="44"/>
      <c r="L52" s="112"/>
      <c r="M52" s="17"/>
      <c r="N52">
        <f t="shared" si="17"/>
      </c>
      <c r="O52">
        <f t="shared" si="18"/>
        <v>0</v>
      </c>
      <c r="P52">
        <f t="shared" si="19"/>
      </c>
      <c r="Q52">
        <f t="shared" si="16"/>
      </c>
      <c r="R52" t="e">
        <f>IF(#REF!="","",LEFT(#REF!,7))</f>
        <v>#REF!</v>
      </c>
      <c r="S52" t="e">
        <f>IF(R52="","",VLOOKUP(#REF!,#REF!,2))</f>
        <v>#REF!</v>
      </c>
      <c r="T52" t="e">
        <f t="shared" si="20"/>
        <v>#REF!</v>
      </c>
      <c r="U52" t="e">
        <f t="shared" si="21"/>
        <v>#REF!</v>
      </c>
      <c r="V52" t="e">
        <f t="shared" si="22"/>
        <v>#REF!</v>
      </c>
      <c r="W52" t="e">
        <f t="shared" si="23"/>
        <v>#REF!</v>
      </c>
      <c r="X52" t="e">
        <f t="shared" si="24"/>
        <v>#REF!</v>
      </c>
      <c r="Y52" t="e">
        <f t="shared" si="25"/>
        <v>#REF!</v>
      </c>
      <c r="Z52" t="e">
        <f t="shared" si="26"/>
        <v>#REF!</v>
      </c>
      <c r="AA52" t="e">
        <f t="shared" si="27"/>
        <v>#REF!</v>
      </c>
      <c r="AB52" t="e">
        <f t="shared" si="28"/>
        <v>#REF!</v>
      </c>
      <c r="AC52" t="e">
        <f t="shared" si="29"/>
        <v>#REF!</v>
      </c>
      <c r="AD52" t="e">
        <f t="shared" si="30"/>
        <v>#REF!</v>
      </c>
      <c r="AE52" t="e">
        <f t="shared" si="31"/>
        <v>#REF!</v>
      </c>
      <c r="AF52" s="115"/>
    </row>
    <row r="53" spans="1:32" ht="21.75" customHeight="1">
      <c r="A53" s="33">
        <v>39</v>
      </c>
      <c r="B53" s="39"/>
      <c r="C53" s="154"/>
      <c r="D53" s="155"/>
      <c r="E53" s="156"/>
      <c r="F53" s="157"/>
      <c r="G53" s="30"/>
      <c r="H53" s="31"/>
      <c r="I53" s="35"/>
      <c r="J53" s="46"/>
      <c r="K53" s="47"/>
      <c r="L53" s="112"/>
      <c r="M53" s="17"/>
      <c r="N53">
        <f t="shared" si="17"/>
      </c>
      <c r="O53">
        <f t="shared" si="18"/>
        <v>0</v>
      </c>
      <c r="P53">
        <f t="shared" si="19"/>
      </c>
      <c r="Q53">
        <f t="shared" si="16"/>
      </c>
      <c r="R53" t="e">
        <f>IF(#REF!="","",LEFT(#REF!,7))</f>
        <v>#REF!</v>
      </c>
      <c r="S53" t="e">
        <f>IF(R53="","",VLOOKUP(#REF!,#REF!,2))</f>
        <v>#REF!</v>
      </c>
      <c r="T53" t="e">
        <f t="shared" si="20"/>
        <v>#REF!</v>
      </c>
      <c r="U53" t="e">
        <f t="shared" si="21"/>
        <v>#REF!</v>
      </c>
      <c r="V53" t="e">
        <f t="shared" si="22"/>
        <v>#REF!</v>
      </c>
      <c r="W53" t="e">
        <f t="shared" si="23"/>
        <v>#REF!</v>
      </c>
      <c r="X53" t="e">
        <f t="shared" si="24"/>
        <v>#REF!</v>
      </c>
      <c r="Y53" t="e">
        <f t="shared" si="25"/>
        <v>#REF!</v>
      </c>
      <c r="Z53" t="e">
        <f t="shared" si="26"/>
        <v>#REF!</v>
      </c>
      <c r="AA53" t="e">
        <f t="shared" si="27"/>
        <v>#REF!</v>
      </c>
      <c r="AB53" t="e">
        <f t="shared" si="28"/>
        <v>#REF!</v>
      </c>
      <c r="AC53" t="e">
        <f t="shared" si="29"/>
        <v>#REF!</v>
      </c>
      <c r="AD53" t="e">
        <f t="shared" si="30"/>
        <v>#REF!</v>
      </c>
      <c r="AE53" t="e">
        <f t="shared" si="31"/>
        <v>#REF!</v>
      </c>
      <c r="AF53" s="115"/>
    </row>
    <row r="54" spans="1:32" ht="21.75" customHeight="1" thickBot="1">
      <c r="A54" s="34">
        <v>40</v>
      </c>
      <c r="B54" s="40"/>
      <c r="C54" s="148"/>
      <c r="D54" s="149"/>
      <c r="E54" s="150"/>
      <c r="F54" s="151"/>
      <c r="G54" s="29"/>
      <c r="H54" s="49"/>
      <c r="I54" s="36"/>
      <c r="J54" s="37"/>
      <c r="K54" s="45"/>
      <c r="L54" s="113"/>
      <c r="M54" s="118"/>
      <c r="N54">
        <f t="shared" si="17"/>
      </c>
      <c r="O54">
        <f t="shared" si="18"/>
        <v>0</v>
      </c>
      <c r="P54">
        <f t="shared" si="19"/>
      </c>
      <c r="Q54">
        <f t="shared" si="16"/>
      </c>
      <c r="R54" t="e">
        <f>IF(#REF!="","",LEFT(#REF!,7))</f>
        <v>#REF!</v>
      </c>
      <c r="S54" t="e">
        <f>IF(R54="","",VLOOKUP(#REF!,#REF!,2))</f>
        <v>#REF!</v>
      </c>
      <c r="T54" t="e">
        <f t="shared" si="20"/>
        <v>#REF!</v>
      </c>
      <c r="U54" t="e">
        <f t="shared" si="21"/>
        <v>#REF!</v>
      </c>
      <c r="V54" t="e">
        <f t="shared" si="22"/>
        <v>#REF!</v>
      </c>
      <c r="W54" t="e">
        <f t="shared" si="23"/>
        <v>#REF!</v>
      </c>
      <c r="X54" t="e">
        <f t="shared" si="24"/>
        <v>#REF!</v>
      </c>
      <c r="Y54" t="e">
        <f t="shared" si="25"/>
        <v>#REF!</v>
      </c>
      <c r="Z54" t="e">
        <f t="shared" si="26"/>
        <v>#REF!</v>
      </c>
      <c r="AA54" t="e">
        <f t="shared" si="27"/>
        <v>#REF!</v>
      </c>
      <c r="AB54" t="e">
        <f t="shared" si="28"/>
        <v>#REF!</v>
      </c>
      <c r="AC54" t="e">
        <f t="shared" si="29"/>
        <v>#REF!</v>
      </c>
      <c r="AD54" t="e">
        <f t="shared" si="30"/>
        <v>#REF!</v>
      </c>
      <c r="AE54" t="e">
        <f t="shared" si="31"/>
        <v>#REF!</v>
      </c>
      <c r="AF54" s="116"/>
    </row>
    <row r="55" spans="1:32" ht="29.25" customHeight="1">
      <c r="A55" s="55"/>
      <c r="B55" s="56"/>
      <c r="C55" s="57"/>
      <c r="D55" s="56"/>
      <c r="E55" s="58"/>
      <c r="F55" s="58"/>
      <c r="G55" s="52"/>
      <c r="H55" s="59"/>
      <c r="I55" s="60"/>
      <c r="J55" s="61"/>
      <c r="K55" s="62"/>
      <c r="L55" s="63"/>
      <c r="M55" s="6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29.25" customHeight="1">
      <c r="A56" s="55"/>
      <c r="B56" s="55"/>
      <c r="C56" s="65"/>
      <c r="D56" s="55"/>
      <c r="E56" s="52"/>
      <c r="F56" s="52"/>
      <c r="G56" s="52"/>
      <c r="H56" s="59"/>
      <c r="I56" s="60"/>
      <c r="J56" s="61"/>
      <c r="K56" s="53"/>
      <c r="L56" s="6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5" customHeight="1">
      <c r="A57" s="55"/>
      <c r="B57" s="55"/>
      <c r="C57" s="65"/>
      <c r="D57" s="55"/>
      <c r="E57" s="52"/>
      <c r="F57" s="52"/>
      <c r="G57" s="52"/>
      <c r="H57" s="59"/>
      <c r="I57" s="60"/>
      <c r="J57" s="61"/>
      <c r="K57" s="53"/>
      <c r="L57" s="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" customHeight="1">
      <c r="A58" s="55"/>
      <c r="B58" s="55"/>
      <c r="C58" s="65"/>
      <c r="D58" s="55"/>
      <c r="E58" s="52"/>
      <c r="F58" s="52"/>
      <c r="G58" s="52"/>
      <c r="H58" s="59"/>
      <c r="I58" s="60"/>
      <c r="J58" s="61"/>
      <c r="K58" s="53"/>
      <c r="L58" s="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" customHeight="1">
      <c r="A59" s="55"/>
      <c r="B59" s="55"/>
      <c r="C59" s="65"/>
      <c r="D59" s="55"/>
      <c r="E59" s="52"/>
      <c r="F59" s="52"/>
      <c r="G59" s="52"/>
      <c r="H59" s="59"/>
      <c r="I59" s="60"/>
      <c r="J59" s="61"/>
      <c r="K59" s="53"/>
      <c r="L59" s="66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29.25" customHeight="1" thickBot="1">
      <c r="A60" s="55"/>
      <c r="B60" s="54" t="s">
        <v>58</v>
      </c>
      <c r="C60" s="65"/>
      <c r="D60" s="55"/>
      <c r="E60" s="167"/>
      <c r="F60" s="167"/>
      <c r="G60" s="52"/>
      <c r="H60" s="59"/>
      <c r="I60" s="60"/>
      <c r="J60" s="61"/>
      <c r="K60" s="67"/>
      <c r="L60" s="66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29.25" customHeight="1">
      <c r="A61" s="182" t="s">
        <v>2</v>
      </c>
      <c r="B61" s="177" t="s">
        <v>23</v>
      </c>
      <c r="C61" s="178"/>
      <c r="D61" s="179"/>
      <c r="E61" s="165" t="s">
        <v>27</v>
      </c>
      <c r="F61" s="175"/>
      <c r="G61" s="165" t="s">
        <v>1</v>
      </c>
      <c r="H61" s="165" t="s">
        <v>5</v>
      </c>
      <c r="I61" s="165" t="s">
        <v>24</v>
      </c>
      <c r="J61" s="165" t="s">
        <v>3</v>
      </c>
      <c r="K61" s="170" t="s">
        <v>22</v>
      </c>
      <c r="L61" s="184" t="s">
        <v>4</v>
      </c>
      <c r="M61" s="170" t="s">
        <v>68</v>
      </c>
      <c r="AF61" s="152" t="s">
        <v>41</v>
      </c>
    </row>
    <row r="62" spans="1:32" ht="29.25" customHeight="1" thickBot="1">
      <c r="A62" s="183"/>
      <c r="B62" s="51" t="s">
        <v>26</v>
      </c>
      <c r="C62" s="180" t="s">
        <v>40</v>
      </c>
      <c r="D62" s="181"/>
      <c r="E62" s="176"/>
      <c r="F62" s="176"/>
      <c r="G62" s="166"/>
      <c r="H62" s="166"/>
      <c r="I62" s="172"/>
      <c r="J62" s="166"/>
      <c r="K62" s="171"/>
      <c r="L62" s="185"/>
      <c r="M62" s="171"/>
      <c r="O62" t="s">
        <v>28</v>
      </c>
      <c r="P62" t="s">
        <v>30</v>
      </c>
      <c r="Q62" t="s">
        <v>31</v>
      </c>
      <c r="R62" t="s">
        <v>33</v>
      </c>
      <c r="S62" t="s">
        <v>32</v>
      </c>
      <c r="T62" t="s">
        <v>29</v>
      </c>
      <c r="U62" t="s">
        <v>34</v>
      </c>
      <c r="Z62" t="s">
        <v>35</v>
      </c>
      <c r="AE62" t="s">
        <v>36</v>
      </c>
      <c r="AF62" s="153"/>
    </row>
    <row r="63" spans="1:32" ht="21.75" customHeight="1">
      <c r="A63" s="32">
        <v>41</v>
      </c>
      <c r="B63" s="39"/>
      <c r="C63" s="158"/>
      <c r="D63" s="159"/>
      <c r="E63" s="160"/>
      <c r="F63" s="161"/>
      <c r="G63" s="30"/>
      <c r="H63" s="48"/>
      <c r="I63" s="35"/>
      <c r="J63" s="38"/>
      <c r="K63" s="43"/>
      <c r="L63" s="111"/>
      <c r="M63" s="117"/>
      <c r="N63">
        <f>LEFT(K63,3)</f>
      </c>
      <c r="O63">
        <f>IF(N63="",0,IF(N63="埼玉県",0,1))</f>
        <v>0</v>
      </c>
      <c r="P63">
        <f>MID(K63,4,2)</f>
      </c>
      <c r="Q63">
        <f aca="true" t="shared" si="32" ref="Q63:Q82">IF(P63="さい",MID(K63,4,7),P63)</f>
      </c>
      <c r="R63" t="e">
        <f>IF(#REF!="","",LEFT(#REF!,7))</f>
        <v>#REF!</v>
      </c>
      <c r="S63" t="e">
        <f>IF(R63="","",VLOOKUP(#REF!,#REF!,2))</f>
        <v>#REF!</v>
      </c>
      <c r="T63" t="e">
        <f>IF(S63="さい",0,IF(P63=S63,0,1))</f>
        <v>#REF!</v>
      </c>
      <c r="U63" t="e">
        <f>IF(R63="さいたま市浦和","さいたま市浦和","")</f>
        <v>#REF!</v>
      </c>
      <c r="V63" t="e">
        <f>IF(R63="さいたま市浦和","さいたま市南区","")</f>
        <v>#REF!</v>
      </c>
      <c r="W63" t="e">
        <f>IF(R63="さいたま市浦和","さいたま市緑区","")</f>
        <v>#REF!</v>
      </c>
      <c r="X63" t="e">
        <f>IF(R63="さいたま市浦和","さいたま市桜区","")</f>
        <v>#REF!</v>
      </c>
      <c r="Y63" t="e">
        <f>IF(R63="さいたま市浦和",IF(Q63=U63,0,IF(Q63=V63,0,IF(Q63=W63,0,IF(Q63=X63,0,1)))),0)</f>
        <v>#REF!</v>
      </c>
      <c r="Z63" t="e">
        <f>IF(R63="さいたま市大宮","さいたま市大宮","")</f>
        <v>#REF!</v>
      </c>
      <c r="AA63" t="e">
        <f>IF(R63="さいたま市大宮","さいたま市北区","")</f>
        <v>#REF!</v>
      </c>
      <c r="AB63" t="e">
        <f>IF(R63="さいたま市大宮","さいたま市西区","")</f>
        <v>#REF!</v>
      </c>
      <c r="AC63" t="e">
        <f>IF(R63="さいたま市大宮","さいたま市見沼","")</f>
        <v>#REF!</v>
      </c>
      <c r="AD63" t="e">
        <f>IF(R63="さいたま市大宮",IF(Q63=Z63,0,IF(Q63=AA63,0,IF(Q63=AB63,0,IF(Q63=AC63,0,1)))),0)</f>
        <v>#REF!</v>
      </c>
      <c r="AE63" t="e">
        <f>IF(R63="さいたま市与野","さいたま市中央","")</f>
        <v>#REF!</v>
      </c>
      <c r="AF63" s="114"/>
    </row>
    <row r="64" spans="1:32" ht="21.75" customHeight="1">
      <c r="A64" s="33">
        <v>42</v>
      </c>
      <c r="B64" s="39"/>
      <c r="C64" s="154"/>
      <c r="D64" s="155"/>
      <c r="E64" s="156"/>
      <c r="F64" s="157"/>
      <c r="G64" s="30"/>
      <c r="H64" s="31"/>
      <c r="I64" s="35"/>
      <c r="J64" s="38"/>
      <c r="K64" s="44"/>
      <c r="L64" s="112"/>
      <c r="M64" s="17"/>
      <c r="N64">
        <f aca="true" t="shared" si="33" ref="N64:N82">LEFT(K64,3)</f>
      </c>
      <c r="O64">
        <f aca="true" t="shared" si="34" ref="O64:O82">IF(N64="",0,IF(N64="埼玉県",0,1))</f>
        <v>0</v>
      </c>
      <c r="P64">
        <f aca="true" t="shared" si="35" ref="P64:P82">MID(K64,4,2)</f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aca="true" t="shared" si="36" ref="T64:T82">IF(S64="さい",0,IF(P64=S64,0,1))</f>
        <v>#REF!</v>
      </c>
      <c r="U64" t="e">
        <f aca="true" t="shared" si="37" ref="U64:U82">IF(R64="さいたま市浦和","さいたま市浦和","")</f>
        <v>#REF!</v>
      </c>
      <c r="V64" t="e">
        <f aca="true" t="shared" si="38" ref="V64:V82">IF(R64="さいたま市浦和","さいたま市南区","")</f>
        <v>#REF!</v>
      </c>
      <c r="W64" t="e">
        <f aca="true" t="shared" si="39" ref="W64:W82">IF(R64="さいたま市浦和","さいたま市緑区","")</f>
        <v>#REF!</v>
      </c>
      <c r="X64" t="e">
        <f aca="true" t="shared" si="40" ref="X64:X82">IF(R64="さいたま市浦和","さいたま市桜区","")</f>
        <v>#REF!</v>
      </c>
      <c r="Y64" t="e">
        <f aca="true" t="shared" si="41" ref="Y64:Y82">IF(R64="さいたま市浦和",IF(Q64=U64,0,IF(Q64=V64,0,IF(Q64=W64,0,IF(Q64=X64,0,1)))),0)</f>
        <v>#REF!</v>
      </c>
      <c r="Z64" t="e">
        <f aca="true" t="shared" si="42" ref="Z64:Z82">IF(R64="さいたま市大宮","さいたま市大宮","")</f>
        <v>#REF!</v>
      </c>
      <c r="AA64" t="e">
        <f aca="true" t="shared" si="43" ref="AA64:AA82">IF(R64="さいたま市大宮","さいたま市北区","")</f>
        <v>#REF!</v>
      </c>
      <c r="AB64" t="e">
        <f aca="true" t="shared" si="44" ref="AB64:AB82">IF(R64="さいたま市大宮","さいたま市西区","")</f>
        <v>#REF!</v>
      </c>
      <c r="AC64" t="e">
        <f aca="true" t="shared" si="45" ref="AC64:AC82">IF(R64="さいたま市大宮","さいたま市見沼","")</f>
        <v>#REF!</v>
      </c>
      <c r="AD64" t="e">
        <f aca="true" t="shared" si="46" ref="AD64:AD82">IF(R64="さいたま市大宮",IF(Q64=Z64,0,IF(Q64=AA64,0,IF(Q64=AB64,0,IF(Q64=AC64,0,1)))),0)</f>
        <v>#REF!</v>
      </c>
      <c r="AE64" t="e">
        <f aca="true" t="shared" si="47" ref="AE64:AE82">IF(R64="さいたま市与野","さいたま市中央","")</f>
        <v>#REF!</v>
      </c>
      <c r="AF64" s="115"/>
    </row>
    <row r="65" spans="1:32" ht="21.75" customHeight="1">
      <c r="A65" s="33">
        <v>43</v>
      </c>
      <c r="B65" s="39"/>
      <c r="C65" s="154"/>
      <c r="D65" s="155"/>
      <c r="E65" s="156"/>
      <c r="F65" s="157"/>
      <c r="G65" s="30"/>
      <c r="H65" s="31"/>
      <c r="I65" s="35"/>
      <c r="J65" s="38"/>
      <c r="K65" s="44"/>
      <c r="L65" s="112"/>
      <c r="M65" s="17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115"/>
    </row>
    <row r="66" spans="1:32" ht="21.75" customHeight="1">
      <c r="A66" s="33">
        <v>44</v>
      </c>
      <c r="B66" s="39"/>
      <c r="C66" s="154"/>
      <c r="D66" s="155"/>
      <c r="E66" s="156"/>
      <c r="F66" s="157"/>
      <c r="G66" s="30"/>
      <c r="H66" s="31"/>
      <c r="I66" s="35"/>
      <c r="J66" s="38"/>
      <c r="K66" s="44"/>
      <c r="L66" s="112"/>
      <c r="M66" s="17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115"/>
    </row>
    <row r="67" spans="1:32" ht="21.75" customHeight="1">
      <c r="A67" s="33">
        <v>45</v>
      </c>
      <c r="B67" s="39"/>
      <c r="C67" s="154"/>
      <c r="D67" s="155"/>
      <c r="E67" s="156"/>
      <c r="F67" s="157"/>
      <c r="G67" s="30"/>
      <c r="H67" s="31"/>
      <c r="I67" s="35"/>
      <c r="J67" s="38"/>
      <c r="K67" s="44"/>
      <c r="L67" s="112"/>
      <c r="M67" s="17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115"/>
    </row>
    <row r="68" spans="1:32" ht="21.75" customHeight="1">
      <c r="A68" s="33">
        <v>46</v>
      </c>
      <c r="B68" s="39"/>
      <c r="C68" s="154"/>
      <c r="D68" s="155"/>
      <c r="E68" s="156"/>
      <c r="F68" s="157"/>
      <c r="G68" s="30"/>
      <c r="H68" s="31"/>
      <c r="I68" s="35"/>
      <c r="J68" s="38"/>
      <c r="K68" s="44"/>
      <c r="L68" s="112"/>
      <c r="M68" s="17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115"/>
    </row>
    <row r="69" spans="1:32" ht="21.75" customHeight="1">
      <c r="A69" s="33">
        <v>47</v>
      </c>
      <c r="B69" s="39"/>
      <c r="C69" s="154"/>
      <c r="D69" s="155"/>
      <c r="E69" s="156"/>
      <c r="F69" s="157"/>
      <c r="G69" s="30"/>
      <c r="H69" s="31"/>
      <c r="I69" s="35"/>
      <c r="J69" s="38"/>
      <c r="K69" s="44"/>
      <c r="L69" s="112"/>
      <c r="M69" s="17"/>
      <c r="N69">
        <f t="shared" si="33"/>
      </c>
      <c r="O69">
        <f t="shared" si="34"/>
        <v>0</v>
      </c>
      <c r="P69">
        <f t="shared" si="35"/>
      </c>
      <c r="Q69">
        <f t="shared" si="32"/>
      </c>
      <c r="R69" t="e">
        <f>IF(#REF!="","",LEFT(#REF!,7))</f>
        <v>#REF!</v>
      </c>
      <c r="S69" t="e">
        <f>IF(R69="","",VLOOKUP(#REF!,#REF!,2))</f>
        <v>#REF!</v>
      </c>
      <c r="T69" t="e">
        <f t="shared" si="36"/>
        <v>#REF!</v>
      </c>
      <c r="U69" t="e">
        <f t="shared" si="37"/>
        <v>#REF!</v>
      </c>
      <c r="V69" t="e">
        <f t="shared" si="38"/>
        <v>#REF!</v>
      </c>
      <c r="W69" t="e">
        <f t="shared" si="39"/>
        <v>#REF!</v>
      </c>
      <c r="X69" t="e">
        <f t="shared" si="40"/>
        <v>#REF!</v>
      </c>
      <c r="Y69" t="e">
        <f t="shared" si="41"/>
        <v>#REF!</v>
      </c>
      <c r="Z69" t="e">
        <f t="shared" si="42"/>
        <v>#REF!</v>
      </c>
      <c r="AA69" t="e">
        <f t="shared" si="43"/>
        <v>#REF!</v>
      </c>
      <c r="AB69" t="e">
        <f t="shared" si="44"/>
        <v>#REF!</v>
      </c>
      <c r="AC69" t="e">
        <f t="shared" si="45"/>
        <v>#REF!</v>
      </c>
      <c r="AD69" t="e">
        <f t="shared" si="46"/>
        <v>#REF!</v>
      </c>
      <c r="AE69" t="e">
        <f t="shared" si="47"/>
        <v>#REF!</v>
      </c>
      <c r="AF69" s="115"/>
    </row>
    <row r="70" spans="1:32" ht="21.75" customHeight="1">
      <c r="A70" s="33">
        <v>48</v>
      </c>
      <c r="B70" s="39"/>
      <c r="C70" s="154"/>
      <c r="D70" s="155"/>
      <c r="E70" s="156"/>
      <c r="F70" s="157"/>
      <c r="G70" s="30"/>
      <c r="H70" s="31"/>
      <c r="I70" s="35"/>
      <c r="J70" s="38"/>
      <c r="K70" s="44"/>
      <c r="L70" s="112"/>
      <c r="M70" s="17"/>
      <c r="N70">
        <f t="shared" si="33"/>
      </c>
      <c r="O70">
        <f t="shared" si="34"/>
        <v>0</v>
      </c>
      <c r="P70">
        <f t="shared" si="35"/>
      </c>
      <c r="Q70">
        <f t="shared" si="32"/>
      </c>
      <c r="R70" t="e">
        <f>IF(#REF!="","",LEFT(#REF!,7))</f>
        <v>#REF!</v>
      </c>
      <c r="S70" t="e">
        <f>IF(R70="","",VLOOKUP(#REF!,#REF!,2))</f>
        <v>#REF!</v>
      </c>
      <c r="T70" t="e">
        <f t="shared" si="36"/>
        <v>#REF!</v>
      </c>
      <c r="U70" t="e">
        <f t="shared" si="37"/>
        <v>#REF!</v>
      </c>
      <c r="V70" t="e">
        <f t="shared" si="38"/>
        <v>#REF!</v>
      </c>
      <c r="W70" t="e">
        <f t="shared" si="39"/>
        <v>#REF!</v>
      </c>
      <c r="X70" t="e">
        <f t="shared" si="40"/>
        <v>#REF!</v>
      </c>
      <c r="Y70" t="e">
        <f t="shared" si="41"/>
        <v>#REF!</v>
      </c>
      <c r="Z70" t="e">
        <f t="shared" si="42"/>
        <v>#REF!</v>
      </c>
      <c r="AA70" t="e">
        <f t="shared" si="43"/>
        <v>#REF!</v>
      </c>
      <c r="AB70" t="e">
        <f t="shared" si="44"/>
        <v>#REF!</v>
      </c>
      <c r="AC70" t="e">
        <f t="shared" si="45"/>
        <v>#REF!</v>
      </c>
      <c r="AD70" t="e">
        <f t="shared" si="46"/>
        <v>#REF!</v>
      </c>
      <c r="AE70" t="e">
        <f t="shared" si="47"/>
        <v>#REF!</v>
      </c>
      <c r="AF70" s="115"/>
    </row>
    <row r="71" spans="1:32" ht="21.75" customHeight="1">
      <c r="A71" s="33">
        <v>49</v>
      </c>
      <c r="B71" s="39"/>
      <c r="C71" s="154"/>
      <c r="D71" s="155"/>
      <c r="E71" s="156"/>
      <c r="F71" s="157"/>
      <c r="G71" s="30"/>
      <c r="H71" s="31"/>
      <c r="I71" s="35"/>
      <c r="J71" s="38"/>
      <c r="K71" s="44"/>
      <c r="L71" s="112"/>
      <c r="M71" s="17"/>
      <c r="N71">
        <f t="shared" si="33"/>
      </c>
      <c r="O71">
        <f t="shared" si="34"/>
        <v>0</v>
      </c>
      <c r="P71">
        <f t="shared" si="35"/>
      </c>
      <c r="Q71">
        <f t="shared" si="32"/>
      </c>
      <c r="R71" t="e">
        <f>IF(#REF!="","",LEFT(#REF!,7))</f>
        <v>#REF!</v>
      </c>
      <c r="S71" t="e">
        <f>IF(R71="","",VLOOKUP(#REF!,#REF!,2))</f>
        <v>#REF!</v>
      </c>
      <c r="T71" t="e">
        <f t="shared" si="36"/>
        <v>#REF!</v>
      </c>
      <c r="U71" t="e">
        <f t="shared" si="37"/>
        <v>#REF!</v>
      </c>
      <c r="V71" t="e">
        <f t="shared" si="38"/>
        <v>#REF!</v>
      </c>
      <c r="W71" t="e">
        <f t="shared" si="39"/>
        <v>#REF!</v>
      </c>
      <c r="X71" t="e">
        <f t="shared" si="40"/>
        <v>#REF!</v>
      </c>
      <c r="Y71" t="e">
        <f t="shared" si="41"/>
        <v>#REF!</v>
      </c>
      <c r="Z71" t="e">
        <f t="shared" si="42"/>
        <v>#REF!</v>
      </c>
      <c r="AA71" t="e">
        <f t="shared" si="43"/>
        <v>#REF!</v>
      </c>
      <c r="AB71" t="e">
        <f t="shared" si="44"/>
        <v>#REF!</v>
      </c>
      <c r="AC71" t="e">
        <f t="shared" si="45"/>
        <v>#REF!</v>
      </c>
      <c r="AD71" t="e">
        <f t="shared" si="46"/>
        <v>#REF!</v>
      </c>
      <c r="AE71" t="e">
        <f t="shared" si="47"/>
        <v>#REF!</v>
      </c>
      <c r="AF71" s="115"/>
    </row>
    <row r="72" spans="1:32" ht="21.75" customHeight="1">
      <c r="A72" s="33">
        <v>50</v>
      </c>
      <c r="B72" s="39"/>
      <c r="C72" s="154"/>
      <c r="D72" s="155"/>
      <c r="E72" s="156"/>
      <c r="F72" s="157"/>
      <c r="G72" s="30"/>
      <c r="H72" s="31"/>
      <c r="I72" s="35"/>
      <c r="J72" s="38"/>
      <c r="K72" s="44"/>
      <c r="L72" s="112"/>
      <c r="M72" s="17"/>
      <c r="N72">
        <f t="shared" si="33"/>
      </c>
      <c r="O72">
        <f t="shared" si="34"/>
        <v>0</v>
      </c>
      <c r="P72">
        <f t="shared" si="35"/>
      </c>
      <c r="Q72">
        <f t="shared" si="32"/>
      </c>
      <c r="R72" t="e">
        <f>IF(#REF!="","",LEFT(#REF!,7))</f>
        <v>#REF!</v>
      </c>
      <c r="S72" t="e">
        <f>IF(R72="","",VLOOKUP(#REF!,#REF!,2))</f>
        <v>#REF!</v>
      </c>
      <c r="T72" t="e">
        <f t="shared" si="36"/>
        <v>#REF!</v>
      </c>
      <c r="U72" t="e">
        <f t="shared" si="37"/>
        <v>#REF!</v>
      </c>
      <c r="V72" t="e">
        <f t="shared" si="38"/>
        <v>#REF!</v>
      </c>
      <c r="W72" t="e">
        <f t="shared" si="39"/>
        <v>#REF!</v>
      </c>
      <c r="X72" t="e">
        <f t="shared" si="40"/>
        <v>#REF!</v>
      </c>
      <c r="Y72" t="e">
        <f t="shared" si="41"/>
        <v>#REF!</v>
      </c>
      <c r="Z72" t="e">
        <f t="shared" si="42"/>
        <v>#REF!</v>
      </c>
      <c r="AA72" t="e">
        <f t="shared" si="43"/>
        <v>#REF!</v>
      </c>
      <c r="AB72" t="e">
        <f t="shared" si="44"/>
        <v>#REF!</v>
      </c>
      <c r="AC72" t="e">
        <f t="shared" si="45"/>
        <v>#REF!</v>
      </c>
      <c r="AD72" t="e">
        <f t="shared" si="46"/>
        <v>#REF!</v>
      </c>
      <c r="AE72" t="e">
        <f t="shared" si="47"/>
        <v>#REF!</v>
      </c>
      <c r="AF72" s="115"/>
    </row>
    <row r="73" spans="1:32" ht="21.75" customHeight="1">
      <c r="A73" s="33">
        <v>51</v>
      </c>
      <c r="B73" s="39"/>
      <c r="C73" s="154"/>
      <c r="D73" s="155"/>
      <c r="E73" s="156"/>
      <c r="F73" s="157"/>
      <c r="G73" s="30"/>
      <c r="H73" s="31"/>
      <c r="I73" s="35"/>
      <c r="J73" s="38"/>
      <c r="K73" s="44"/>
      <c r="L73" s="112"/>
      <c r="M73" s="17"/>
      <c r="N73">
        <f t="shared" si="33"/>
      </c>
      <c r="O73">
        <f t="shared" si="34"/>
        <v>0</v>
      </c>
      <c r="P73">
        <f t="shared" si="35"/>
      </c>
      <c r="Q73">
        <f t="shared" si="32"/>
      </c>
      <c r="R73" t="e">
        <f>IF(#REF!="","",LEFT(#REF!,7))</f>
        <v>#REF!</v>
      </c>
      <c r="S73" t="e">
        <f>IF(R73="","",VLOOKUP(#REF!,#REF!,2))</f>
        <v>#REF!</v>
      </c>
      <c r="T73" t="e">
        <f t="shared" si="36"/>
        <v>#REF!</v>
      </c>
      <c r="U73" t="e">
        <f t="shared" si="37"/>
        <v>#REF!</v>
      </c>
      <c r="V73" t="e">
        <f t="shared" si="38"/>
        <v>#REF!</v>
      </c>
      <c r="W73" t="e">
        <f t="shared" si="39"/>
        <v>#REF!</v>
      </c>
      <c r="X73" t="e">
        <f t="shared" si="40"/>
        <v>#REF!</v>
      </c>
      <c r="Y73" t="e">
        <f t="shared" si="41"/>
        <v>#REF!</v>
      </c>
      <c r="Z73" t="e">
        <f t="shared" si="42"/>
        <v>#REF!</v>
      </c>
      <c r="AA73" t="e">
        <f t="shared" si="43"/>
        <v>#REF!</v>
      </c>
      <c r="AB73" t="e">
        <f t="shared" si="44"/>
        <v>#REF!</v>
      </c>
      <c r="AC73" t="e">
        <f t="shared" si="45"/>
        <v>#REF!</v>
      </c>
      <c r="AD73" t="e">
        <f t="shared" si="46"/>
        <v>#REF!</v>
      </c>
      <c r="AE73" t="e">
        <f t="shared" si="47"/>
        <v>#REF!</v>
      </c>
      <c r="AF73" s="115"/>
    </row>
    <row r="74" spans="1:32" ht="21.75" customHeight="1">
      <c r="A74" s="33">
        <v>52</v>
      </c>
      <c r="B74" s="39"/>
      <c r="C74" s="154"/>
      <c r="D74" s="155"/>
      <c r="E74" s="156"/>
      <c r="F74" s="157"/>
      <c r="G74" s="30"/>
      <c r="H74" s="31"/>
      <c r="I74" s="35"/>
      <c r="J74" s="38"/>
      <c r="K74" s="44"/>
      <c r="L74" s="112"/>
      <c r="M74" s="17"/>
      <c r="N74">
        <f t="shared" si="33"/>
      </c>
      <c r="O74">
        <f t="shared" si="34"/>
        <v>0</v>
      </c>
      <c r="P74">
        <f t="shared" si="35"/>
      </c>
      <c r="Q74">
        <f t="shared" si="32"/>
      </c>
      <c r="R74" t="e">
        <f>IF(#REF!="","",LEFT(#REF!,7))</f>
        <v>#REF!</v>
      </c>
      <c r="S74" t="e">
        <f>IF(R74="","",VLOOKUP(#REF!,#REF!,2))</f>
        <v>#REF!</v>
      </c>
      <c r="T74" t="e">
        <f t="shared" si="36"/>
        <v>#REF!</v>
      </c>
      <c r="U74" t="e">
        <f t="shared" si="37"/>
        <v>#REF!</v>
      </c>
      <c r="V74" t="e">
        <f t="shared" si="38"/>
        <v>#REF!</v>
      </c>
      <c r="W74" t="e">
        <f t="shared" si="39"/>
        <v>#REF!</v>
      </c>
      <c r="X74" t="e">
        <f t="shared" si="40"/>
        <v>#REF!</v>
      </c>
      <c r="Y74" t="e">
        <f t="shared" si="41"/>
        <v>#REF!</v>
      </c>
      <c r="Z74" t="e">
        <f t="shared" si="42"/>
        <v>#REF!</v>
      </c>
      <c r="AA74" t="e">
        <f t="shared" si="43"/>
        <v>#REF!</v>
      </c>
      <c r="AB74" t="e">
        <f t="shared" si="44"/>
        <v>#REF!</v>
      </c>
      <c r="AC74" t="e">
        <f t="shared" si="45"/>
        <v>#REF!</v>
      </c>
      <c r="AD74" t="e">
        <f t="shared" si="46"/>
        <v>#REF!</v>
      </c>
      <c r="AE74" t="e">
        <f t="shared" si="47"/>
        <v>#REF!</v>
      </c>
      <c r="AF74" s="115"/>
    </row>
    <row r="75" spans="1:32" ht="21.75" customHeight="1">
      <c r="A75" s="33">
        <v>53</v>
      </c>
      <c r="B75" s="39"/>
      <c r="C75" s="154"/>
      <c r="D75" s="155"/>
      <c r="E75" s="156"/>
      <c r="F75" s="157"/>
      <c r="G75" s="30"/>
      <c r="H75" s="31"/>
      <c r="I75" s="35"/>
      <c r="J75" s="38"/>
      <c r="K75" s="44"/>
      <c r="L75" s="112"/>
      <c r="M75" s="17"/>
      <c r="N75">
        <f t="shared" si="33"/>
      </c>
      <c r="O75">
        <f t="shared" si="34"/>
        <v>0</v>
      </c>
      <c r="P75">
        <f t="shared" si="35"/>
      </c>
      <c r="Q75">
        <f t="shared" si="32"/>
      </c>
      <c r="R75" t="e">
        <f>IF(#REF!="","",LEFT(#REF!,7))</f>
        <v>#REF!</v>
      </c>
      <c r="S75" t="e">
        <f>IF(R75="","",VLOOKUP(#REF!,#REF!,2))</f>
        <v>#REF!</v>
      </c>
      <c r="T75" t="e">
        <f t="shared" si="36"/>
        <v>#REF!</v>
      </c>
      <c r="U75" t="e">
        <f t="shared" si="37"/>
        <v>#REF!</v>
      </c>
      <c r="V75" t="e">
        <f t="shared" si="38"/>
        <v>#REF!</v>
      </c>
      <c r="W75" t="e">
        <f t="shared" si="39"/>
        <v>#REF!</v>
      </c>
      <c r="X75" t="e">
        <f t="shared" si="40"/>
        <v>#REF!</v>
      </c>
      <c r="Y75" t="e">
        <f t="shared" si="41"/>
        <v>#REF!</v>
      </c>
      <c r="Z75" t="e">
        <f t="shared" si="42"/>
        <v>#REF!</v>
      </c>
      <c r="AA75" t="e">
        <f t="shared" si="43"/>
        <v>#REF!</v>
      </c>
      <c r="AB75" t="e">
        <f t="shared" si="44"/>
        <v>#REF!</v>
      </c>
      <c r="AC75" t="e">
        <f t="shared" si="45"/>
        <v>#REF!</v>
      </c>
      <c r="AD75" t="e">
        <f t="shared" si="46"/>
        <v>#REF!</v>
      </c>
      <c r="AE75" t="e">
        <f t="shared" si="47"/>
        <v>#REF!</v>
      </c>
      <c r="AF75" s="115"/>
    </row>
    <row r="76" spans="1:32" ht="21.75" customHeight="1">
      <c r="A76" s="33">
        <v>54</v>
      </c>
      <c r="B76" s="39"/>
      <c r="C76" s="154"/>
      <c r="D76" s="155"/>
      <c r="E76" s="156"/>
      <c r="F76" s="157"/>
      <c r="G76" s="30"/>
      <c r="H76" s="31"/>
      <c r="I76" s="35"/>
      <c r="J76" s="38"/>
      <c r="K76" s="44"/>
      <c r="L76" s="112"/>
      <c r="M76" s="17"/>
      <c r="N76">
        <f t="shared" si="33"/>
      </c>
      <c r="O76">
        <f t="shared" si="34"/>
        <v>0</v>
      </c>
      <c r="P76">
        <f t="shared" si="35"/>
      </c>
      <c r="Q76">
        <f t="shared" si="32"/>
      </c>
      <c r="R76" t="e">
        <f>IF(#REF!="","",LEFT(#REF!,7))</f>
        <v>#REF!</v>
      </c>
      <c r="S76" t="e">
        <f>IF(R76="","",VLOOKUP(#REF!,#REF!,2))</f>
        <v>#REF!</v>
      </c>
      <c r="T76" t="e">
        <f t="shared" si="36"/>
        <v>#REF!</v>
      </c>
      <c r="U76" t="e">
        <f t="shared" si="37"/>
        <v>#REF!</v>
      </c>
      <c r="V76" t="e">
        <f t="shared" si="38"/>
        <v>#REF!</v>
      </c>
      <c r="W76" t="e">
        <f t="shared" si="39"/>
        <v>#REF!</v>
      </c>
      <c r="X76" t="e">
        <f t="shared" si="40"/>
        <v>#REF!</v>
      </c>
      <c r="Y76" t="e">
        <f t="shared" si="41"/>
        <v>#REF!</v>
      </c>
      <c r="Z76" t="e">
        <f t="shared" si="42"/>
        <v>#REF!</v>
      </c>
      <c r="AA76" t="e">
        <f t="shared" si="43"/>
        <v>#REF!</v>
      </c>
      <c r="AB76" t="e">
        <f t="shared" si="44"/>
        <v>#REF!</v>
      </c>
      <c r="AC76" t="e">
        <f t="shared" si="45"/>
        <v>#REF!</v>
      </c>
      <c r="AD76" t="e">
        <f t="shared" si="46"/>
        <v>#REF!</v>
      </c>
      <c r="AE76" t="e">
        <f t="shared" si="47"/>
        <v>#REF!</v>
      </c>
      <c r="AF76" s="115"/>
    </row>
    <row r="77" spans="1:32" ht="21.75" customHeight="1">
      <c r="A77" s="33">
        <v>55</v>
      </c>
      <c r="B77" s="39"/>
      <c r="C77" s="154"/>
      <c r="D77" s="155"/>
      <c r="E77" s="156"/>
      <c r="F77" s="157"/>
      <c r="G77" s="30"/>
      <c r="H77" s="31"/>
      <c r="I77" s="35"/>
      <c r="J77" s="38"/>
      <c r="K77" s="44"/>
      <c r="L77" s="112"/>
      <c r="M77" s="17"/>
      <c r="N77">
        <f t="shared" si="33"/>
      </c>
      <c r="O77">
        <f t="shared" si="34"/>
        <v>0</v>
      </c>
      <c r="P77">
        <f t="shared" si="35"/>
      </c>
      <c r="Q77">
        <f t="shared" si="32"/>
      </c>
      <c r="R77" t="e">
        <f>IF(#REF!="","",LEFT(#REF!,7))</f>
        <v>#REF!</v>
      </c>
      <c r="S77" t="e">
        <f>IF(R77="","",VLOOKUP(#REF!,#REF!,2))</f>
        <v>#REF!</v>
      </c>
      <c r="T77" t="e">
        <f t="shared" si="36"/>
        <v>#REF!</v>
      </c>
      <c r="U77" t="e">
        <f t="shared" si="37"/>
        <v>#REF!</v>
      </c>
      <c r="V77" t="e">
        <f t="shared" si="38"/>
        <v>#REF!</v>
      </c>
      <c r="W77" t="e">
        <f t="shared" si="39"/>
        <v>#REF!</v>
      </c>
      <c r="X77" t="e">
        <f t="shared" si="40"/>
        <v>#REF!</v>
      </c>
      <c r="Y77" t="e">
        <f t="shared" si="41"/>
        <v>#REF!</v>
      </c>
      <c r="Z77" t="e">
        <f t="shared" si="42"/>
        <v>#REF!</v>
      </c>
      <c r="AA77" t="e">
        <f t="shared" si="43"/>
        <v>#REF!</v>
      </c>
      <c r="AB77" t="e">
        <f t="shared" si="44"/>
        <v>#REF!</v>
      </c>
      <c r="AC77" t="e">
        <f t="shared" si="45"/>
        <v>#REF!</v>
      </c>
      <c r="AD77" t="e">
        <f t="shared" si="46"/>
        <v>#REF!</v>
      </c>
      <c r="AE77" t="e">
        <f t="shared" si="47"/>
        <v>#REF!</v>
      </c>
      <c r="AF77" s="115"/>
    </row>
    <row r="78" spans="1:32" ht="21.75" customHeight="1">
      <c r="A78" s="33">
        <v>56</v>
      </c>
      <c r="B78" s="39"/>
      <c r="C78" s="154"/>
      <c r="D78" s="155"/>
      <c r="E78" s="156"/>
      <c r="F78" s="157"/>
      <c r="G78" s="30"/>
      <c r="H78" s="31"/>
      <c r="I78" s="35"/>
      <c r="J78" s="38"/>
      <c r="K78" s="44"/>
      <c r="L78" s="112"/>
      <c r="M78" s="17"/>
      <c r="N78">
        <f t="shared" si="33"/>
      </c>
      <c r="O78">
        <f t="shared" si="34"/>
        <v>0</v>
      </c>
      <c r="P78">
        <f t="shared" si="35"/>
      </c>
      <c r="Q78">
        <f t="shared" si="32"/>
      </c>
      <c r="R78" t="e">
        <f>IF(#REF!="","",LEFT(#REF!,7))</f>
        <v>#REF!</v>
      </c>
      <c r="S78" t="e">
        <f>IF(R78="","",VLOOKUP(#REF!,#REF!,2))</f>
        <v>#REF!</v>
      </c>
      <c r="T78" t="e">
        <f t="shared" si="36"/>
        <v>#REF!</v>
      </c>
      <c r="U78" t="e">
        <f t="shared" si="37"/>
        <v>#REF!</v>
      </c>
      <c r="V78" t="e">
        <f t="shared" si="38"/>
        <v>#REF!</v>
      </c>
      <c r="W78" t="e">
        <f t="shared" si="39"/>
        <v>#REF!</v>
      </c>
      <c r="X78" t="e">
        <f t="shared" si="40"/>
        <v>#REF!</v>
      </c>
      <c r="Y78" t="e">
        <f t="shared" si="41"/>
        <v>#REF!</v>
      </c>
      <c r="Z78" t="e">
        <f t="shared" si="42"/>
        <v>#REF!</v>
      </c>
      <c r="AA78" t="e">
        <f t="shared" si="43"/>
        <v>#REF!</v>
      </c>
      <c r="AB78" t="e">
        <f t="shared" si="44"/>
        <v>#REF!</v>
      </c>
      <c r="AC78" t="e">
        <f t="shared" si="45"/>
        <v>#REF!</v>
      </c>
      <c r="AD78" t="e">
        <f t="shared" si="46"/>
        <v>#REF!</v>
      </c>
      <c r="AE78" t="e">
        <f t="shared" si="47"/>
        <v>#REF!</v>
      </c>
      <c r="AF78" s="115"/>
    </row>
    <row r="79" spans="1:32" ht="21.75" customHeight="1">
      <c r="A79" s="33">
        <v>57</v>
      </c>
      <c r="B79" s="39"/>
      <c r="C79" s="154"/>
      <c r="D79" s="155"/>
      <c r="E79" s="156"/>
      <c r="F79" s="157"/>
      <c r="G79" s="30"/>
      <c r="H79" s="31"/>
      <c r="I79" s="35"/>
      <c r="J79" s="38"/>
      <c r="K79" s="44"/>
      <c r="L79" s="112"/>
      <c r="M79" s="17"/>
      <c r="N79">
        <f t="shared" si="33"/>
      </c>
      <c r="O79">
        <f t="shared" si="34"/>
        <v>0</v>
      </c>
      <c r="P79">
        <f t="shared" si="35"/>
      </c>
      <c r="Q79">
        <f t="shared" si="32"/>
      </c>
      <c r="R79" t="e">
        <f>IF(#REF!="","",LEFT(#REF!,7))</f>
        <v>#REF!</v>
      </c>
      <c r="S79" t="e">
        <f>IF(R79="","",VLOOKUP(#REF!,#REF!,2))</f>
        <v>#REF!</v>
      </c>
      <c r="T79" t="e">
        <f t="shared" si="36"/>
        <v>#REF!</v>
      </c>
      <c r="U79" t="e">
        <f t="shared" si="37"/>
        <v>#REF!</v>
      </c>
      <c r="V79" t="e">
        <f t="shared" si="38"/>
        <v>#REF!</v>
      </c>
      <c r="W79" t="e">
        <f t="shared" si="39"/>
        <v>#REF!</v>
      </c>
      <c r="X79" t="e">
        <f t="shared" si="40"/>
        <v>#REF!</v>
      </c>
      <c r="Y79" t="e">
        <f t="shared" si="41"/>
        <v>#REF!</v>
      </c>
      <c r="Z79" t="e">
        <f t="shared" si="42"/>
        <v>#REF!</v>
      </c>
      <c r="AA79" t="e">
        <f t="shared" si="43"/>
        <v>#REF!</v>
      </c>
      <c r="AB79" t="e">
        <f t="shared" si="44"/>
        <v>#REF!</v>
      </c>
      <c r="AC79" t="e">
        <f t="shared" si="45"/>
        <v>#REF!</v>
      </c>
      <c r="AD79" t="e">
        <f t="shared" si="46"/>
        <v>#REF!</v>
      </c>
      <c r="AE79" t="e">
        <f t="shared" si="47"/>
        <v>#REF!</v>
      </c>
      <c r="AF79" s="115"/>
    </row>
    <row r="80" spans="1:32" ht="21.75" customHeight="1">
      <c r="A80" s="33">
        <v>58</v>
      </c>
      <c r="B80" s="39"/>
      <c r="C80" s="154"/>
      <c r="D80" s="155"/>
      <c r="E80" s="156"/>
      <c r="F80" s="157"/>
      <c r="G80" s="30"/>
      <c r="H80" s="31"/>
      <c r="I80" s="35"/>
      <c r="J80" s="38"/>
      <c r="K80" s="44"/>
      <c r="L80" s="112"/>
      <c r="M80" s="17"/>
      <c r="N80">
        <f t="shared" si="33"/>
      </c>
      <c r="O80">
        <f t="shared" si="34"/>
        <v>0</v>
      </c>
      <c r="P80">
        <f t="shared" si="35"/>
      </c>
      <c r="Q80">
        <f t="shared" si="32"/>
      </c>
      <c r="R80" t="e">
        <f>IF(#REF!="","",LEFT(#REF!,7))</f>
        <v>#REF!</v>
      </c>
      <c r="S80" t="e">
        <f>IF(R80="","",VLOOKUP(#REF!,#REF!,2))</f>
        <v>#REF!</v>
      </c>
      <c r="T80" t="e">
        <f t="shared" si="36"/>
        <v>#REF!</v>
      </c>
      <c r="U80" t="e">
        <f t="shared" si="37"/>
        <v>#REF!</v>
      </c>
      <c r="V80" t="e">
        <f t="shared" si="38"/>
        <v>#REF!</v>
      </c>
      <c r="W80" t="e">
        <f t="shared" si="39"/>
        <v>#REF!</v>
      </c>
      <c r="X80" t="e">
        <f t="shared" si="40"/>
        <v>#REF!</v>
      </c>
      <c r="Y80" t="e">
        <f t="shared" si="41"/>
        <v>#REF!</v>
      </c>
      <c r="Z80" t="e">
        <f t="shared" si="42"/>
        <v>#REF!</v>
      </c>
      <c r="AA80" t="e">
        <f t="shared" si="43"/>
        <v>#REF!</v>
      </c>
      <c r="AB80" t="e">
        <f t="shared" si="44"/>
        <v>#REF!</v>
      </c>
      <c r="AC80" t="e">
        <f t="shared" si="45"/>
        <v>#REF!</v>
      </c>
      <c r="AD80" t="e">
        <f t="shared" si="46"/>
        <v>#REF!</v>
      </c>
      <c r="AE80" t="e">
        <f t="shared" si="47"/>
        <v>#REF!</v>
      </c>
      <c r="AF80" s="115"/>
    </row>
    <row r="81" spans="1:32" ht="21.75" customHeight="1">
      <c r="A81" s="33">
        <v>59</v>
      </c>
      <c r="B81" s="39"/>
      <c r="C81" s="154"/>
      <c r="D81" s="155"/>
      <c r="E81" s="156"/>
      <c r="F81" s="157"/>
      <c r="G81" s="30"/>
      <c r="H81" s="31"/>
      <c r="I81" s="35"/>
      <c r="J81" s="46"/>
      <c r="K81" s="47"/>
      <c r="L81" s="112"/>
      <c r="M81" s="17"/>
      <c r="N81">
        <f t="shared" si="33"/>
      </c>
      <c r="O81">
        <f t="shared" si="34"/>
        <v>0</v>
      </c>
      <c r="P81">
        <f t="shared" si="35"/>
      </c>
      <c r="Q81">
        <f t="shared" si="32"/>
      </c>
      <c r="R81" t="e">
        <f>IF(#REF!="","",LEFT(#REF!,7))</f>
        <v>#REF!</v>
      </c>
      <c r="S81" t="e">
        <f>IF(R81="","",VLOOKUP(#REF!,#REF!,2))</f>
        <v>#REF!</v>
      </c>
      <c r="T81" t="e">
        <f t="shared" si="36"/>
        <v>#REF!</v>
      </c>
      <c r="U81" t="e">
        <f t="shared" si="37"/>
        <v>#REF!</v>
      </c>
      <c r="V81" t="e">
        <f t="shared" si="38"/>
        <v>#REF!</v>
      </c>
      <c r="W81" t="e">
        <f t="shared" si="39"/>
        <v>#REF!</v>
      </c>
      <c r="X81" t="e">
        <f t="shared" si="40"/>
        <v>#REF!</v>
      </c>
      <c r="Y81" t="e">
        <f t="shared" si="41"/>
        <v>#REF!</v>
      </c>
      <c r="Z81" t="e">
        <f t="shared" si="42"/>
        <v>#REF!</v>
      </c>
      <c r="AA81" t="e">
        <f t="shared" si="43"/>
        <v>#REF!</v>
      </c>
      <c r="AB81" t="e">
        <f t="shared" si="44"/>
        <v>#REF!</v>
      </c>
      <c r="AC81" t="e">
        <f t="shared" si="45"/>
        <v>#REF!</v>
      </c>
      <c r="AD81" t="e">
        <f t="shared" si="46"/>
        <v>#REF!</v>
      </c>
      <c r="AE81" t="e">
        <f t="shared" si="47"/>
        <v>#REF!</v>
      </c>
      <c r="AF81" s="115"/>
    </row>
    <row r="82" spans="1:32" ht="21.75" customHeight="1" thickBot="1">
      <c r="A82" s="34">
        <v>60</v>
      </c>
      <c r="B82" s="40"/>
      <c r="C82" s="148"/>
      <c r="D82" s="149"/>
      <c r="E82" s="150"/>
      <c r="F82" s="151"/>
      <c r="G82" s="29"/>
      <c r="H82" s="49"/>
      <c r="I82" s="36"/>
      <c r="J82" s="37"/>
      <c r="K82" s="45"/>
      <c r="L82" s="113"/>
      <c r="M82" s="118"/>
      <c r="N82">
        <f t="shared" si="33"/>
      </c>
      <c r="O82">
        <f t="shared" si="34"/>
        <v>0</v>
      </c>
      <c r="P82">
        <f t="shared" si="35"/>
      </c>
      <c r="Q82">
        <f t="shared" si="32"/>
      </c>
      <c r="R82" t="e">
        <f>IF(#REF!="","",LEFT(#REF!,7))</f>
        <v>#REF!</v>
      </c>
      <c r="S82" t="e">
        <f>IF(R82="","",VLOOKUP(#REF!,#REF!,2))</f>
        <v>#REF!</v>
      </c>
      <c r="T82" t="e">
        <f t="shared" si="36"/>
        <v>#REF!</v>
      </c>
      <c r="U82" t="e">
        <f t="shared" si="37"/>
        <v>#REF!</v>
      </c>
      <c r="V82" t="e">
        <f t="shared" si="38"/>
        <v>#REF!</v>
      </c>
      <c r="W82" t="e">
        <f t="shared" si="39"/>
        <v>#REF!</v>
      </c>
      <c r="X82" t="e">
        <f t="shared" si="40"/>
        <v>#REF!</v>
      </c>
      <c r="Y82" t="e">
        <f t="shared" si="41"/>
        <v>#REF!</v>
      </c>
      <c r="Z82" t="e">
        <f t="shared" si="42"/>
        <v>#REF!</v>
      </c>
      <c r="AA82" t="e">
        <f t="shared" si="43"/>
        <v>#REF!</v>
      </c>
      <c r="AB82" t="e">
        <f t="shared" si="44"/>
        <v>#REF!</v>
      </c>
      <c r="AC82" t="e">
        <f t="shared" si="45"/>
        <v>#REF!</v>
      </c>
      <c r="AD82" t="e">
        <f t="shared" si="46"/>
        <v>#REF!</v>
      </c>
      <c r="AE82" t="e">
        <f t="shared" si="47"/>
        <v>#REF!</v>
      </c>
      <c r="AF82" s="116"/>
    </row>
    <row r="83" spans="1:32" ht="29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29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29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29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29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29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29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29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29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29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29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29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29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29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29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29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29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</sheetData>
  <sheetProtection/>
  <mergeCells count="163">
    <mergeCell ref="A61:A62"/>
    <mergeCell ref="B61:D61"/>
    <mergeCell ref="E61:F62"/>
    <mergeCell ref="G61:G62"/>
    <mergeCell ref="H61:H62"/>
    <mergeCell ref="C38:D38"/>
    <mergeCell ref="E38:F38"/>
    <mergeCell ref="C45:D45"/>
    <mergeCell ref="C62:D62"/>
    <mergeCell ref="C42:D42"/>
    <mergeCell ref="C36:D36"/>
    <mergeCell ref="C39:D39"/>
    <mergeCell ref="E39:F39"/>
    <mergeCell ref="J61:J62"/>
    <mergeCell ref="K61:K62"/>
    <mergeCell ref="J33:J34"/>
    <mergeCell ref="E60:F60"/>
    <mergeCell ref="E36:F36"/>
    <mergeCell ref="E42:F42"/>
    <mergeCell ref="E44:F44"/>
    <mergeCell ref="I61:I62"/>
    <mergeCell ref="E37:F37"/>
    <mergeCell ref="M33:M34"/>
    <mergeCell ref="I33:I34"/>
    <mergeCell ref="E21:F21"/>
    <mergeCell ref="E23:F23"/>
    <mergeCell ref="L61:L62"/>
    <mergeCell ref="E45:F45"/>
    <mergeCell ref="E28:F28"/>
    <mergeCell ref="E25:F25"/>
    <mergeCell ref="L7:L8"/>
    <mergeCell ref="M61:M62"/>
    <mergeCell ref="G33:G34"/>
    <mergeCell ref="C34:D34"/>
    <mergeCell ref="H33:H34"/>
    <mergeCell ref="E24:F24"/>
    <mergeCell ref="K33:K34"/>
    <mergeCell ref="L33:L34"/>
    <mergeCell ref="E20:F20"/>
    <mergeCell ref="E17:F17"/>
    <mergeCell ref="A33:A34"/>
    <mergeCell ref="B33:D33"/>
    <mergeCell ref="E33:F34"/>
    <mergeCell ref="C20:D20"/>
    <mergeCell ref="C21:D21"/>
    <mergeCell ref="C22:D22"/>
    <mergeCell ref="E22:F22"/>
    <mergeCell ref="C23:D23"/>
    <mergeCell ref="C25:D25"/>
    <mergeCell ref="C26:D26"/>
    <mergeCell ref="A7:A8"/>
    <mergeCell ref="E7:F8"/>
    <mergeCell ref="B7:D7"/>
    <mergeCell ref="C8:D8"/>
    <mergeCell ref="E15:F15"/>
    <mergeCell ref="E12:F12"/>
    <mergeCell ref="C15:D15"/>
    <mergeCell ref="C13:D13"/>
    <mergeCell ref="C14:D14"/>
    <mergeCell ref="C12:D12"/>
    <mergeCell ref="J7:J8"/>
    <mergeCell ref="L4:M4"/>
    <mergeCell ref="L5:M5"/>
    <mergeCell ref="E4:J4"/>
    <mergeCell ref="M7:M8"/>
    <mergeCell ref="K7:K8"/>
    <mergeCell ref="H7:H8"/>
    <mergeCell ref="E5:J5"/>
    <mergeCell ref="I7:I8"/>
    <mergeCell ref="G7:G8"/>
    <mergeCell ref="C4:D4"/>
    <mergeCell ref="C5:D5"/>
    <mergeCell ref="E13:F13"/>
    <mergeCell ref="E14:F14"/>
    <mergeCell ref="E10:F10"/>
    <mergeCell ref="E9:F9"/>
    <mergeCell ref="C9:D9"/>
    <mergeCell ref="C10:D10"/>
    <mergeCell ref="E11:F11"/>
    <mergeCell ref="C11:D11"/>
    <mergeCell ref="C16:D16"/>
    <mergeCell ref="C17:D17"/>
    <mergeCell ref="C18:D18"/>
    <mergeCell ref="C19:D19"/>
    <mergeCell ref="E27:F27"/>
    <mergeCell ref="E18:F18"/>
    <mergeCell ref="E19:F19"/>
    <mergeCell ref="E16:F16"/>
    <mergeCell ref="C27:D27"/>
    <mergeCell ref="C24:D24"/>
    <mergeCell ref="C35:D35"/>
    <mergeCell ref="E35:F35"/>
    <mergeCell ref="C43:D43"/>
    <mergeCell ref="E43:F43"/>
    <mergeCell ref="C44:D44"/>
    <mergeCell ref="C40:D40"/>
    <mergeCell ref="E40:F40"/>
    <mergeCell ref="C41:D41"/>
    <mergeCell ref="E41:F41"/>
    <mergeCell ref="C37:D37"/>
    <mergeCell ref="E26:F26"/>
    <mergeCell ref="C28:D28"/>
    <mergeCell ref="C51:D51"/>
    <mergeCell ref="E51:F51"/>
    <mergeCell ref="C46:D46"/>
    <mergeCell ref="E46:F46"/>
    <mergeCell ref="C47:D47"/>
    <mergeCell ref="E47:F47"/>
    <mergeCell ref="C48:D48"/>
    <mergeCell ref="E48:F48"/>
    <mergeCell ref="C63:D63"/>
    <mergeCell ref="E63:F63"/>
    <mergeCell ref="C49:D49"/>
    <mergeCell ref="E49:F49"/>
    <mergeCell ref="C50:D50"/>
    <mergeCell ref="E50:F50"/>
    <mergeCell ref="C52:D52"/>
    <mergeCell ref="E52:F52"/>
    <mergeCell ref="C53:D53"/>
    <mergeCell ref="E53:F53"/>
    <mergeCell ref="C54:D54"/>
    <mergeCell ref="E54:F54"/>
    <mergeCell ref="C71:D71"/>
    <mergeCell ref="E71:F71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64:D64"/>
    <mergeCell ref="E64:F64"/>
    <mergeCell ref="C65:D65"/>
    <mergeCell ref="E65:F65"/>
    <mergeCell ref="E72:F72"/>
    <mergeCell ref="C73:D73"/>
    <mergeCell ref="E73:F73"/>
    <mergeCell ref="C74:D74"/>
    <mergeCell ref="E74:F74"/>
    <mergeCell ref="C77:D77"/>
    <mergeCell ref="E77:F77"/>
    <mergeCell ref="E75:F75"/>
    <mergeCell ref="C72:D72"/>
    <mergeCell ref="C79:D79"/>
    <mergeCell ref="E79:F79"/>
    <mergeCell ref="C81:D81"/>
    <mergeCell ref="E81:F81"/>
    <mergeCell ref="C80:D80"/>
    <mergeCell ref="E80:F80"/>
    <mergeCell ref="C82:D82"/>
    <mergeCell ref="E82:F82"/>
    <mergeCell ref="AF7:AF8"/>
    <mergeCell ref="AF33:AF34"/>
    <mergeCell ref="AF61:AF62"/>
    <mergeCell ref="C78:D78"/>
    <mergeCell ref="E78:F78"/>
    <mergeCell ref="C75:D75"/>
    <mergeCell ref="C76:D76"/>
    <mergeCell ref="E76:F76"/>
  </mergeCells>
  <dataValidations count="1">
    <dataValidation allowBlank="1" showInputMessage="1" showErrorMessage="1" imeMode="off" sqref="B9:C28 B55:B59 H9:J28 H35:J60 L9:L28 C55:D60 B35:C54 L35:L60 B63:C82 H63:J82 L63:L82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J95"/>
  <sheetViews>
    <sheetView zoomScaleSheetLayoutView="100" workbookViewId="0" topLeftCell="A1">
      <selection activeCell="K2" sqref="K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4" t="s">
        <v>59</v>
      </c>
    </row>
    <row r="3" ht="11.25" customHeight="1" thickBot="1"/>
    <row r="4" spans="2:13" ht="30" customHeight="1" thickBot="1">
      <c r="B4" s="42"/>
      <c r="C4" s="162" t="s">
        <v>25</v>
      </c>
      <c r="D4" s="163"/>
      <c r="E4" s="162"/>
      <c r="F4" s="169"/>
      <c r="G4" s="169"/>
      <c r="H4" s="169"/>
      <c r="I4" s="169"/>
      <c r="J4" s="163"/>
      <c r="K4" s="145"/>
      <c r="L4" s="167"/>
      <c r="M4" s="168"/>
    </row>
    <row r="5" spans="2:13" ht="30" customHeight="1">
      <c r="B5" s="52"/>
      <c r="C5" s="164"/>
      <c r="D5" s="164"/>
      <c r="E5" s="164"/>
      <c r="F5" s="164"/>
      <c r="G5" s="164"/>
      <c r="H5" s="164"/>
      <c r="I5" s="164"/>
      <c r="J5" s="164"/>
      <c r="K5" s="144"/>
      <c r="L5" s="167"/>
      <c r="M5" s="168"/>
    </row>
    <row r="6" ht="15" customHeight="1" thickBot="1">
      <c r="AJ6" s="41"/>
    </row>
    <row r="7" spans="1:32" ht="22.5" customHeight="1">
      <c r="A7" s="173" t="s">
        <v>2</v>
      </c>
      <c r="B7" s="177" t="s">
        <v>23</v>
      </c>
      <c r="C7" s="178"/>
      <c r="D7" s="179"/>
      <c r="E7" s="165" t="s">
        <v>27</v>
      </c>
      <c r="F7" s="175"/>
      <c r="G7" s="165" t="s">
        <v>1</v>
      </c>
      <c r="H7" s="165" t="s">
        <v>5</v>
      </c>
      <c r="I7" s="165" t="s">
        <v>24</v>
      </c>
      <c r="J7" s="165" t="s">
        <v>3</v>
      </c>
      <c r="K7" s="170" t="s">
        <v>22</v>
      </c>
      <c r="L7" s="184" t="s">
        <v>4</v>
      </c>
      <c r="M7" s="170" t="s">
        <v>68</v>
      </c>
      <c r="AF7" s="152" t="s">
        <v>69</v>
      </c>
    </row>
    <row r="8" spans="1:32" ht="22.5" customHeight="1" thickBot="1">
      <c r="A8" s="174"/>
      <c r="B8" s="51" t="s">
        <v>26</v>
      </c>
      <c r="C8" s="180" t="s">
        <v>40</v>
      </c>
      <c r="D8" s="181"/>
      <c r="E8" s="176"/>
      <c r="F8" s="176"/>
      <c r="G8" s="166"/>
      <c r="H8" s="166"/>
      <c r="I8" s="172"/>
      <c r="J8" s="166"/>
      <c r="K8" s="171"/>
      <c r="L8" s="185"/>
      <c r="M8" s="17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153"/>
    </row>
    <row r="9" spans="1:32" ht="21.75" customHeight="1">
      <c r="A9" s="32">
        <v>1</v>
      </c>
      <c r="B9" s="39"/>
      <c r="C9" s="158"/>
      <c r="D9" s="159"/>
      <c r="E9" s="160"/>
      <c r="F9" s="161"/>
      <c r="G9" s="30"/>
      <c r="H9" s="48"/>
      <c r="I9" s="35"/>
      <c r="J9" s="38"/>
      <c r="K9" s="43"/>
      <c r="L9" s="111"/>
      <c r="M9" s="117"/>
      <c r="N9">
        <f>LEFT(K9,3)</f>
      </c>
      <c r="O9">
        <f>IF(N9="",0,IF(N9="埼玉県",0,1))</f>
        <v>0</v>
      </c>
      <c r="P9">
        <f>MID(K9,4,2)</f>
      </c>
      <c r="Q9">
        <f aca="true" t="shared" si="0" ref="Q9:Q28">IF(P9="さい",MID(K9,4,7),P9)</f>
      </c>
      <c r="R9" t="e">
        <f>IF(#REF!="","",LEFT(#REF!,7))</f>
        <v>#REF!</v>
      </c>
      <c r="S9" t="e">
        <f>IF(R9="","",VLOOKUP(#REF!,#REF!,2))</f>
        <v>#REF!</v>
      </c>
      <c r="T9" t="e">
        <f>IF(S9="さい",0,IF(P9=S9,0,1))</f>
        <v>#REF!</v>
      </c>
      <c r="U9" t="e">
        <f>IF(R9="さいたま市浦和","さいたま市浦和","")</f>
        <v>#REF!</v>
      </c>
      <c r="V9" t="e">
        <f>IF(R9="さいたま市浦和","さいたま市南区","")</f>
        <v>#REF!</v>
      </c>
      <c r="W9" t="e">
        <f>IF(R9="さいたま市浦和","さいたま市緑区","")</f>
        <v>#REF!</v>
      </c>
      <c r="X9" t="e">
        <f>IF(R9="さいたま市浦和","さいたま市桜区","")</f>
        <v>#REF!</v>
      </c>
      <c r="Y9" t="e">
        <f>IF(R9="さいたま市浦和",IF(Q9=U9,0,IF(Q9=V9,0,IF(Q9=W9,0,IF(Q9=X9,0,1)))),0)</f>
        <v>#REF!</v>
      </c>
      <c r="Z9" t="e">
        <f>IF(R9="さいたま市大宮","さいたま市大宮","")</f>
        <v>#REF!</v>
      </c>
      <c r="AA9" t="e">
        <f>IF(R9="さいたま市大宮","さいたま市北区","")</f>
        <v>#REF!</v>
      </c>
      <c r="AB9" t="e">
        <f>IF(R9="さいたま市大宮","さいたま市西区","")</f>
        <v>#REF!</v>
      </c>
      <c r="AC9" t="e">
        <f>IF(R9="さいたま市大宮","さいたま市見沼","")</f>
        <v>#REF!</v>
      </c>
      <c r="AD9" t="e">
        <f>IF(R9="さいたま市大宮",IF(Q9=Z9,0,IF(Q9=AA9,0,IF(Q9=AB9,0,IF(Q9=AC9,0,1)))),0)</f>
        <v>#REF!</v>
      </c>
      <c r="AE9" t="e">
        <f>IF(R9="さいたま市与野","さいたま市中央","")</f>
        <v>#REF!</v>
      </c>
      <c r="AF9" s="114"/>
    </row>
    <row r="10" spans="1:32" ht="21.75" customHeight="1">
      <c r="A10" s="33">
        <v>2</v>
      </c>
      <c r="B10" s="39"/>
      <c r="C10" s="154"/>
      <c r="D10" s="155"/>
      <c r="E10" s="156"/>
      <c r="F10" s="157"/>
      <c r="G10" s="30"/>
      <c r="H10" s="31"/>
      <c r="I10" s="35"/>
      <c r="J10" s="38"/>
      <c r="K10" s="44"/>
      <c r="L10" s="112"/>
      <c r="M10" s="17"/>
      <c r="N10">
        <f aca="true" t="shared" si="1" ref="N10:N28">LEFT(K10,3)</f>
      </c>
      <c r="O10">
        <f aca="true" t="shared" si="2" ref="O10:O28">IF(N10="",0,IF(N10="埼玉県",0,1))</f>
        <v>0</v>
      </c>
      <c r="P10">
        <f aca="true" t="shared" si="3" ref="P10:P28">MID(K10,4,2)</f>
      </c>
      <c r="Q10">
        <f t="shared" si="0"/>
      </c>
      <c r="R10" t="e">
        <f>IF(#REF!="","",LEFT(#REF!,7))</f>
        <v>#REF!</v>
      </c>
      <c r="S10" t="e">
        <f>IF(R10="","",VLOOKUP(#REF!,#REF!,2))</f>
        <v>#REF!</v>
      </c>
      <c r="T10" t="e">
        <f aca="true" t="shared" si="4" ref="T10:T28">IF(S10="さい",0,IF(P10=S10,0,1))</f>
        <v>#REF!</v>
      </c>
      <c r="U10" t="e">
        <f aca="true" t="shared" si="5" ref="U10:U28">IF(R10="さいたま市浦和","さいたま市浦和","")</f>
        <v>#REF!</v>
      </c>
      <c r="V10" t="e">
        <f aca="true" t="shared" si="6" ref="V10:V28">IF(R10="さいたま市浦和","さいたま市南区","")</f>
        <v>#REF!</v>
      </c>
      <c r="W10" t="e">
        <f aca="true" t="shared" si="7" ref="W10:W28">IF(R10="さいたま市浦和","さいたま市緑区","")</f>
        <v>#REF!</v>
      </c>
      <c r="X10" t="e">
        <f aca="true" t="shared" si="8" ref="X10:X28">IF(R10="さいたま市浦和","さいたま市桜区","")</f>
        <v>#REF!</v>
      </c>
      <c r="Y10" t="e">
        <f aca="true" t="shared" si="9" ref="Y10:Y28">IF(R10="さいたま市浦和",IF(Q10=U10,0,IF(Q10=V10,0,IF(Q10=W10,0,IF(Q10=X10,0,1)))),0)</f>
        <v>#REF!</v>
      </c>
      <c r="Z10" t="e">
        <f aca="true" t="shared" si="10" ref="Z10:Z28">IF(R10="さいたま市大宮","さいたま市大宮","")</f>
        <v>#REF!</v>
      </c>
      <c r="AA10" t="e">
        <f aca="true" t="shared" si="11" ref="AA10:AA28">IF(R10="さいたま市大宮","さいたま市北区","")</f>
        <v>#REF!</v>
      </c>
      <c r="AB10" t="e">
        <f aca="true" t="shared" si="12" ref="AB10:AB28">IF(R10="さいたま市大宮","さいたま市西区","")</f>
        <v>#REF!</v>
      </c>
      <c r="AC10" t="e">
        <f aca="true" t="shared" si="13" ref="AC10:AC28">IF(R10="さいたま市大宮","さいたま市見沼","")</f>
        <v>#REF!</v>
      </c>
      <c r="AD10" t="e">
        <f aca="true" t="shared" si="14" ref="AD10:AD28">IF(R10="さいたま市大宮",IF(Q10=Z10,0,IF(Q10=AA10,0,IF(Q10=AB10,0,IF(Q10=AC10,0,1)))),0)</f>
        <v>#REF!</v>
      </c>
      <c r="AE10" t="e">
        <f aca="true" t="shared" si="15" ref="AE10:AE28">IF(R10="さいたま市与野","さいたま市中央","")</f>
        <v>#REF!</v>
      </c>
      <c r="AF10" s="115"/>
    </row>
    <row r="11" spans="1:32" ht="21.75" customHeight="1">
      <c r="A11" s="33">
        <v>3</v>
      </c>
      <c r="B11" s="39"/>
      <c r="C11" s="154"/>
      <c r="D11" s="155"/>
      <c r="E11" s="156"/>
      <c r="F11" s="157"/>
      <c r="G11" s="30"/>
      <c r="H11" s="31"/>
      <c r="I11" s="35"/>
      <c r="J11" s="38"/>
      <c r="K11" s="44"/>
      <c r="L11" s="112"/>
      <c r="M11" s="17"/>
      <c r="N11">
        <f t="shared" si="1"/>
      </c>
      <c r="O11">
        <f t="shared" si="2"/>
        <v>0</v>
      </c>
      <c r="P11">
        <f t="shared" si="3"/>
      </c>
      <c r="Q11">
        <f t="shared" si="0"/>
      </c>
      <c r="R11" t="e">
        <f>IF(#REF!="","",LEFT(#REF!,7))</f>
        <v>#REF!</v>
      </c>
      <c r="S11" t="e">
        <f>IF(R11="","",VLOOKUP(#REF!,#REF!,2))</f>
        <v>#REF!</v>
      </c>
      <c r="T11" t="e">
        <f t="shared" si="4"/>
        <v>#REF!</v>
      </c>
      <c r="U11" t="e">
        <f t="shared" si="5"/>
        <v>#REF!</v>
      </c>
      <c r="V11" t="e">
        <f t="shared" si="6"/>
        <v>#REF!</v>
      </c>
      <c r="W11" t="e">
        <f t="shared" si="7"/>
        <v>#REF!</v>
      </c>
      <c r="X11" t="e">
        <f t="shared" si="8"/>
        <v>#REF!</v>
      </c>
      <c r="Y11" t="e">
        <f t="shared" si="9"/>
        <v>#REF!</v>
      </c>
      <c r="Z11" t="e">
        <f t="shared" si="10"/>
        <v>#REF!</v>
      </c>
      <c r="AA11" t="e">
        <f t="shared" si="11"/>
        <v>#REF!</v>
      </c>
      <c r="AB11" t="e">
        <f t="shared" si="12"/>
        <v>#REF!</v>
      </c>
      <c r="AC11" t="e">
        <f t="shared" si="13"/>
        <v>#REF!</v>
      </c>
      <c r="AD11" t="e">
        <f t="shared" si="14"/>
        <v>#REF!</v>
      </c>
      <c r="AE11" t="e">
        <f t="shared" si="15"/>
        <v>#REF!</v>
      </c>
      <c r="AF11" s="115"/>
    </row>
    <row r="12" spans="1:32" ht="21.75" customHeight="1">
      <c r="A12" s="33">
        <v>4</v>
      </c>
      <c r="B12" s="39"/>
      <c r="C12" s="154"/>
      <c r="D12" s="155"/>
      <c r="E12" s="156"/>
      <c r="F12" s="157"/>
      <c r="G12" s="30"/>
      <c r="H12" s="31"/>
      <c r="I12" s="35"/>
      <c r="J12" s="38"/>
      <c r="K12" s="44"/>
      <c r="L12" s="112"/>
      <c r="M12" s="17"/>
      <c r="N12">
        <f t="shared" si="1"/>
      </c>
      <c r="O12">
        <f t="shared" si="2"/>
        <v>0</v>
      </c>
      <c r="P12">
        <f t="shared" si="3"/>
      </c>
      <c r="Q12">
        <f t="shared" si="0"/>
      </c>
      <c r="R12" t="e">
        <f>IF(#REF!="","",LEFT(#REF!,7))</f>
        <v>#REF!</v>
      </c>
      <c r="S12" t="e">
        <f>IF(R12="","",VLOOKUP(#REF!,#REF!,2))</f>
        <v>#REF!</v>
      </c>
      <c r="T12" t="e">
        <f t="shared" si="4"/>
        <v>#REF!</v>
      </c>
      <c r="U12" t="e">
        <f t="shared" si="5"/>
        <v>#REF!</v>
      </c>
      <c r="V12" t="e">
        <f t="shared" si="6"/>
        <v>#REF!</v>
      </c>
      <c r="W12" t="e">
        <f t="shared" si="7"/>
        <v>#REF!</v>
      </c>
      <c r="X12" t="e">
        <f t="shared" si="8"/>
        <v>#REF!</v>
      </c>
      <c r="Y12" t="e">
        <f t="shared" si="9"/>
        <v>#REF!</v>
      </c>
      <c r="Z12" t="e">
        <f t="shared" si="10"/>
        <v>#REF!</v>
      </c>
      <c r="AA12" t="e">
        <f t="shared" si="11"/>
        <v>#REF!</v>
      </c>
      <c r="AB12" t="e">
        <f t="shared" si="12"/>
        <v>#REF!</v>
      </c>
      <c r="AC12" t="e">
        <f t="shared" si="13"/>
        <v>#REF!</v>
      </c>
      <c r="AD12" t="e">
        <f t="shared" si="14"/>
        <v>#REF!</v>
      </c>
      <c r="AE12" t="e">
        <f t="shared" si="15"/>
        <v>#REF!</v>
      </c>
      <c r="AF12" s="115"/>
    </row>
    <row r="13" spans="1:32" ht="21.75" customHeight="1">
      <c r="A13" s="33">
        <v>5</v>
      </c>
      <c r="B13" s="39"/>
      <c r="C13" s="154"/>
      <c r="D13" s="155"/>
      <c r="E13" s="156"/>
      <c r="F13" s="157"/>
      <c r="G13" s="30"/>
      <c r="H13" s="31"/>
      <c r="I13" s="35"/>
      <c r="J13" s="38"/>
      <c r="K13" s="44"/>
      <c r="L13" s="112"/>
      <c r="M13" s="17"/>
      <c r="N13">
        <f t="shared" si="1"/>
      </c>
      <c r="O13">
        <f t="shared" si="2"/>
        <v>0</v>
      </c>
      <c r="P13">
        <f t="shared" si="3"/>
      </c>
      <c r="Q13">
        <f t="shared" si="0"/>
      </c>
      <c r="R13" t="e">
        <f>IF(#REF!="","",LEFT(#REF!,7))</f>
        <v>#REF!</v>
      </c>
      <c r="S13" t="e">
        <f>IF(R13="","",VLOOKUP(#REF!,#REF!,2))</f>
        <v>#REF!</v>
      </c>
      <c r="T13" t="e">
        <f t="shared" si="4"/>
        <v>#REF!</v>
      </c>
      <c r="U13" t="e">
        <f t="shared" si="5"/>
        <v>#REF!</v>
      </c>
      <c r="V13" t="e">
        <f t="shared" si="6"/>
        <v>#REF!</v>
      </c>
      <c r="W13" t="e">
        <f t="shared" si="7"/>
        <v>#REF!</v>
      </c>
      <c r="X13" t="e">
        <f t="shared" si="8"/>
        <v>#REF!</v>
      </c>
      <c r="Y13" t="e">
        <f t="shared" si="9"/>
        <v>#REF!</v>
      </c>
      <c r="Z13" t="e">
        <f t="shared" si="10"/>
        <v>#REF!</v>
      </c>
      <c r="AA13" t="e">
        <f t="shared" si="11"/>
        <v>#REF!</v>
      </c>
      <c r="AB13" t="e">
        <f t="shared" si="12"/>
        <v>#REF!</v>
      </c>
      <c r="AC13" t="e">
        <f t="shared" si="13"/>
        <v>#REF!</v>
      </c>
      <c r="AD13" t="e">
        <f t="shared" si="14"/>
        <v>#REF!</v>
      </c>
      <c r="AE13" t="e">
        <f t="shared" si="15"/>
        <v>#REF!</v>
      </c>
      <c r="AF13" s="115"/>
    </row>
    <row r="14" spans="1:32" ht="21.75" customHeight="1">
      <c r="A14" s="33">
        <v>6</v>
      </c>
      <c r="B14" s="39"/>
      <c r="C14" s="154"/>
      <c r="D14" s="155"/>
      <c r="E14" s="156"/>
      <c r="F14" s="157"/>
      <c r="G14" s="30"/>
      <c r="H14" s="31"/>
      <c r="I14" s="35"/>
      <c r="J14" s="38"/>
      <c r="K14" s="44"/>
      <c r="L14" s="112"/>
      <c r="M14" s="17"/>
      <c r="N14">
        <f t="shared" si="1"/>
      </c>
      <c r="O14">
        <f t="shared" si="2"/>
        <v>0</v>
      </c>
      <c r="P14">
        <f t="shared" si="3"/>
      </c>
      <c r="Q14">
        <f t="shared" si="0"/>
      </c>
      <c r="R14" t="e">
        <f>IF(#REF!="","",LEFT(#REF!,7))</f>
        <v>#REF!</v>
      </c>
      <c r="S14" t="e">
        <f>IF(R14="","",VLOOKUP(#REF!,#REF!,2))</f>
        <v>#REF!</v>
      </c>
      <c r="T14" t="e">
        <f t="shared" si="4"/>
        <v>#REF!</v>
      </c>
      <c r="U14" t="e">
        <f t="shared" si="5"/>
        <v>#REF!</v>
      </c>
      <c r="V14" t="e">
        <f t="shared" si="6"/>
        <v>#REF!</v>
      </c>
      <c r="W14" t="e">
        <f t="shared" si="7"/>
        <v>#REF!</v>
      </c>
      <c r="X14" t="e">
        <f t="shared" si="8"/>
        <v>#REF!</v>
      </c>
      <c r="Y14" t="e">
        <f t="shared" si="9"/>
        <v>#REF!</v>
      </c>
      <c r="Z14" t="e">
        <f t="shared" si="10"/>
        <v>#REF!</v>
      </c>
      <c r="AA14" t="e">
        <f t="shared" si="11"/>
        <v>#REF!</v>
      </c>
      <c r="AB14" t="e">
        <f t="shared" si="12"/>
        <v>#REF!</v>
      </c>
      <c r="AC14" t="e">
        <f t="shared" si="13"/>
        <v>#REF!</v>
      </c>
      <c r="AD14" t="e">
        <f t="shared" si="14"/>
        <v>#REF!</v>
      </c>
      <c r="AE14" t="e">
        <f t="shared" si="15"/>
        <v>#REF!</v>
      </c>
      <c r="AF14" s="115"/>
    </row>
    <row r="15" spans="1:32" ht="21.75" customHeight="1">
      <c r="A15" s="33">
        <v>7</v>
      </c>
      <c r="B15" s="39"/>
      <c r="C15" s="154"/>
      <c r="D15" s="155"/>
      <c r="E15" s="156"/>
      <c r="F15" s="157"/>
      <c r="G15" s="30"/>
      <c r="H15" s="31"/>
      <c r="I15" s="35"/>
      <c r="J15" s="38"/>
      <c r="K15" s="44"/>
      <c r="L15" s="112"/>
      <c r="M15" s="17"/>
      <c r="N15">
        <f t="shared" si="1"/>
      </c>
      <c r="O15">
        <f t="shared" si="2"/>
        <v>0</v>
      </c>
      <c r="P15">
        <f t="shared" si="3"/>
      </c>
      <c r="Q15">
        <f t="shared" si="0"/>
      </c>
      <c r="R15" t="e">
        <f>IF(#REF!="","",LEFT(#REF!,7))</f>
        <v>#REF!</v>
      </c>
      <c r="S15" t="e">
        <f>IF(R15="","",VLOOKUP(#REF!,#REF!,2))</f>
        <v>#REF!</v>
      </c>
      <c r="T15" t="e">
        <f t="shared" si="4"/>
        <v>#REF!</v>
      </c>
      <c r="U15" t="e">
        <f t="shared" si="5"/>
        <v>#REF!</v>
      </c>
      <c r="V15" t="e">
        <f t="shared" si="6"/>
        <v>#REF!</v>
      </c>
      <c r="W15" t="e">
        <f t="shared" si="7"/>
        <v>#REF!</v>
      </c>
      <c r="X15" t="e">
        <f t="shared" si="8"/>
        <v>#REF!</v>
      </c>
      <c r="Y15" t="e">
        <f t="shared" si="9"/>
        <v>#REF!</v>
      </c>
      <c r="Z15" t="e">
        <f t="shared" si="10"/>
        <v>#REF!</v>
      </c>
      <c r="AA15" t="e">
        <f t="shared" si="11"/>
        <v>#REF!</v>
      </c>
      <c r="AB15" t="e">
        <f t="shared" si="12"/>
        <v>#REF!</v>
      </c>
      <c r="AC15" t="e">
        <f t="shared" si="13"/>
        <v>#REF!</v>
      </c>
      <c r="AD15" t="e">
        <f t="shared" si="14"/>
        <v>#REF!</v>
      </c>
      <c r="AE15" t="e">
        <f t="shared" si="15"/>
        <v>#REF!</v>
      </c>
      <c r="AF15" s="115"/>
    </row>
    <row r="16" spans="1:32" ht="21.75" customHeight="1">
      <c r="A16" s="33">
        <v>8</v>
      </c>
      <c r="B16" s="39"/>
      <c r="C16" s="154"/>
      <c r="D16" s="155"/>
      <c r="E16" s="156"/>
      <c r="F16" s="157"/>
      <c r="G16" s="30"/>
      <c r="H16" s="31"/>
      <c r="I16" s="35"/>
      <c r="J16" s="38"/>
      <c r="K16" s="44"/>
      <c r="L16" s="112"/>
      <c r="M16" s="17"/>
      <c r="N16">
        <f t="shared" si="1"/>
      </c>
      <c r="O16">
        <f t="shared" si="2"/>
        <v>0</v>
      </c>
      <c r="P16">
        <f t="shared" si="3"/>
      </c>
      <c r="Q16">
        <f t="shared" si="0"/>
      </c>
      <c r="R16" t="e">
        <f>IF(#REF!="","",LEFT(#REF!,7))</f>
        <v>#REF!</v>
      </c>
      <c r="S16" t="e">
        <f>IF(R16="","",VLOOKUP(#REF!,#REF!,2))</f>
        <v>#REF!</v>
      </c>
      <c r="T16" t="e">
        <f t="shared" si="4"/>
        <v>#REF!</v>
      </c>
      <c r="U16" t="e">
        <f t="shared" si="5"/>
        <v>#REF!</v>
      </c>
      <c r="V16" t="e">
        <f t="shared" si="6"/>
        <v>#REF!</v>
      </c>
      <c r="W16" t="e">
        <f t="shared" si="7"/>
        <v>#REF!</v>
      </c>
      <c r="X16" t="e">
        <f t="shared" si="8"/>
        <v>#REF!</v>
      </c>
      <c r="Y16" t="e">
        <f t="shared" si="9"/>
        <v>#REF!</v>
      </c>
      <c r="Z16" t="e">
        <f t="shared" si="10"/>
        <v>#REF!</v>
      </c>
      <c r="AA16" t="e">
        <f t="shared" si="11"/>
        <v>#REF!</v>
      </c>
      <c r="AB16" t="e">
        <f t="shared" si="12"/>
        <v>#REF!</v>
      </c>
      <c r="AC16" t="e">
        <f t="shared" si="13"/>
        <v>#REF!</v>
      </c>
      <c r="AD16" t="e">
        <f t="shared" si="14"/>
        <v>#REF!</v>
      </c>
      <c r="AE16" t="e">
        <f t="shared" si="15"/>
        <v>#REF!</v>
      </c>
      <c r="AF16" s="115"/>
    </row>
    <row r="17" spans="1:32" ht="21.75" customHeight="1">
      <c r="A17" s="33">
        <v>9</v>
      </c>
      <c r="B17" s="39"/>
      <c r="C17" s="154"/>
      <c r="D17" s="155"/>
      <c r="E17" s="156"/>
      <c r="F17" s="157"/>
      <c r="G17" s="30"/>
      <c r="H17" s="31"/>
      <c r="I17" s="35"/>
      <c r="J17" s="38"/>
      <c r="K17" s="44"/>
      <c r="L17" s="112"/>
      <c r="M17" s="17"/>
      <c r="N17">
        <f t="shared" si="1"/>
      </c>
      <c r="O17">
        <f t="shared" si="2"/>
        <v>0</v>
      </c>
      <c r="P17">
        <f t="shared" si="3"/>
      </c>
      <c r="Q17">
        <f t="shared" si="0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115"/>
    </row>
    <row r="18" spans="1:32" ht="21.75" customHeight="1">
      <c r="A18" s="33">
        <v>10</v>
      </c>
      <c r="B18" s="39"/>
      <c r="C18" s="154"/>
      <c r="D18" s="155"/>
      <c r="E18" s="156"/>
      <c r="F18" s="157"/>
      <c r="G18" s="30"/>
      <c r="H18" s="31"/>
      <c r="I18" s="35"/>
      <c r="J18" s="38"/>
      <c r="K18" s="44"/>
      <c r="L18" s="112"/>
      <c r="M18" s="17"/>
      <c r="N18">
        <f t="shared" si="1"/>
      </c>
      <c r="O18">
        <f t="shared" si="2"/>
        <v>0</v>
      </c>
      <c r="P18">
        <f t="shared" si="3"/>
      </c>
      <c r="Q18">
        <f t="shared" si="0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115"/>
    </row>
    <row r="19" spans="1:32" ht="21.75" customHeight="1">
      <c r="A19" s="33">
        <v>11</v>
      </c>
      <c r="B19" s="39"/>
      <c r="C19" s="154"/>
      <c r="D19" s="155"/>
      <c r="E19" s="156"/>
      <c r="F19" s="157"/>
      <c r="G19" s="30"/>
      <c r="H19" s="31"/>
      <c r="I19" s="35"/>
      <c r="J19" s="38"/>
      <c r="K19" s="44"/>
      <c r="L19" s="112"/>
      <c r="M19" s="17"/>
      <c r="N19">
        <f t="shared" si="1"/>
      </c>
      <c r="O19">
        <f t="shared" si="2"/>
        <v>0</v>
      </c>
      <c r="P19">
        <f t="shared" si="3"/>
      </c>
      <c r="Q19">
        <f t="shared" si="0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115"/>
    </row>
    <row r="20" spans="1:32" ht="21.75" customHeight="1">
      <c r="A20" s="33">
        <v>12</v>
      </c>
      <c r="B20" s="39"/>
      <c r="C20" s="154"/>
      <c r="D20" s="155"/>
      <c r="E20" s="156"/>
      <c r="F20" s="157"/>
      <c r="G20" s="30"/>
      <c r="H20" s="31"/>
      <c r="I20" s="35"/>
      <c r="J20" s="38"/>
      <c r="K20" s="44"/>
      <c r="L20" s="112"/>
      <c r="M20" s="17"/>
      <c r="N20">
        <f t="shared" si="1"/>
      </c>
      <c r="O20">
        <f t="shared" si="2"/>
        <v>0</v>
      </c>
      <c r="P20">
        <f t="shared" si="3"/>
      </c>
      <c r="Q20">
        <f t="shared" si="0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115"/>
    </row>
    <row r="21" spans="1:32" ht="21.75" customHeight="1">
      <c r="A21" s="33">
        <v>13</v>
      </c>
      <c r="B21" s="39"/>
      <c r="C21" s="154"/>
      <c r="D21" s="155"/>
      <c r="E21" s="156"/>
      <c r="F21" s="157"/>
      <c r="G21" s="30"/>
      <c r="H21" s="31"/>
      <c r="I21" s="35"/>
      <c r="J21" s="38"/>
      <c r="K21" s="44"/>
      <c r="L21" s="112"/>
      <c r="M21" s="17"/>
      <c r="N21">
        <f t="shared" si="1"/>
      </c>
      <c r="O21">
        <f t="shared" si="2"/>
        <v>0</v>
      </c>
      <c r="P21">
        <f t="shared" si="3"/>
      </c>
      <c r="Q21">
        <f t="shared" si="0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115"/>
    </row>
    <row r="22" spans="1:32" ht="21.75" customHeight="1">
      <c r="A22" s="33">
        <v>14</v>
      </c>
      <c r="B22" s="39"/>
      <c r="C22" s="154"/>
      <c r="D22" s="155"/>
      <c r="E22" s="156"/>
      <c r="F22" s="157"/>
      <c r="G22" s="30"/>
      <c r="H22" s="31"/>
      <c r="I22" s="35"/>
      <c r="J22" s="38"/>
      <c r="K22" s="44"/>
      <c r="L22" s="112"/>
      <c r="M22" s="17"/>
      <c r="N22">
        <f t="shared" si="1"/>
      </c>
      <c r="O22">
        <f t="shared" si="2"/>
        <v>0</v>
      </c>
      <c r="P22">
        <f t="shared" si="3"/>
      </c>
      <c r="Q22">
        <f t="shared" si="0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115"/>
    </row>
    <row r="23" spans="1:32" ht="21.75" customHeight="1">
      <c r="A23" s="33">
        <v>15</v>
      </c>
      <c r="B23" s="39"/>
      <c r="C23" s="154"/>
      <c r="D23" s="155"/>
      <c r="E23" s="156"/>
      <c r="F23" s="157"/>
      <c r="G23" s="30"/>
      <c r="H23" s="31"/>
      <c r="I23" s="35"/>
      <c r="J23" s="38"/>
      <c r="K23" s="44"/>
      <c r="L23" s="112"/>
      <c r="M23" s="17"/>
      <c r="N23">
        <f t="shared" si="1"/>
      </c>
      <c r="O23">
        <f t="shared" si="2"/>
        <v>0</v>
      </c>
      <c r="P23">
        <f t="shared" si="3"/>
      </c>
      <c r="Q23">
        <f t="shared" si="0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115"/>
    </row>
    <row r="24" spans="1:32" ht="21.75" customHeight="1">
      <c r="A24" s="33">
        <v>16</v>
      </c>
      <c r="B24" s="39"/>
      <c r="C24" s="154"/>
      <c r="D24" s="155"/>
      <c r="E24" s="156"/>
      <c r="F24" s="157"/>
      <c r="G24" s="30"/>
      <c r="H24" s="31"/>
      <c r="I24" s="35"/>
      <c r="J24" s="38"/>
      <c r="K24" s="44"/>
      <c r="L24" s="112"/>
      <c r="M24" s="17"/>
      <c r="N24">
        <f t="shared" si="1"/>
      </c>
      <c r="O24">
        <f t="shared" si="2"/>
        <v>0</v>
      </c>
      <c r="P24">
        <f t="shared" si="3"/>
      </c>
      <c r="Q24">
        <f t="shared" si="0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115"/>
    </row>
    <row r="25" spans="1:32" ht="21.75" customHeight="1">
      <c r="A25" s="33">
        <v>17</v>
      </c>
      <c r="B25" s="39"/>
      <c r="C25" s="154"/>
      <c r="D25" s="155"/>
      <c r="E25" s="156"/>
      <c r="F25" s="157"/>
      <c r="G25" s="30"/>
      <c r="H25" s="31"/>
      <c r="I25" s="35"/>
      <c r="J25" s="38"/>
      <c r="K25" s="44"/>
      <c r="L25" s="112"/>
      <c r="M25" s="17"/>
      <c r="N25">
        <f t="shared" si="1"/>
      </c>
      <c r="O25">
        <f t="shared" si="2"/>
        <v>0</v>
      </c>
      <c r="P25">
        <f t="shared" si="3"/>
      </c>
      <c r="Q25">
        <f t="shared" si="0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115"/>
    </row>
    <row r="26" spans="1:32" ht="21.75" customHeight="1">
      <c r="A26" s="33">
        <v>18</v>
      </c>
      <c r="B26" s="39"/>
      <c r="C26" s="154"/>
      <c r="D26" s="155"/>
      <c r="E26" s="156"/>
      <c r="F26" s="157"/>
      <c r="G26" s="30"/>
      <c r="H26" s="31"/>
      <c r="I26" s="35"/>
      <c r="J26" s="38"/>
      <c r="K26" s="44"/>
      <c r="L26" s="112"/>
      <c r="M26" s="17"/>
      <c r="N26">
        <f t="shared" si="1"/>
      </c>
      <c r="O26">
        <f t="shared" si="2"/>
        <v>0</v>
      </c>
      <c r="P26">
        <f t="shared" si="3"/>
      </c>
      <c r="Q26">
        <f t="shared" si="0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115"/>
    </row>
    <row r="27" spans="1:32" ht="21.75" customHeight="1">
      <c r="A27" s="33">
        <v>19</v>
      </c>
      <c r="B27" s="39"/>
      <c r="C27" s="154"/>
      <c r="D27" s="155"/>
      <c r="E27" s="156"/>
      <c r="F27" s="157"/>
      <c r="G27" s="30"/>
      <c r="H27" s="31"/>
      <c r="I27" s="35"/>
      <c r="J27" s="46"/>
      <c r="K27" s="47"/>
      <c r="L27" s="112"/>
      <c r="M27" s="17"/>
      <c r="N27">
        <f t="shared" si="1"/>
      </c>
      <c r="O27">
        <f t="shared" si="2"/>
        <v>0</v>
      </c>
      <c r="P27">
        <f t="shared" si="3"/>
      </c>
      <c r="Q27">
        <f t="shared" si="0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15"/>
    </row>
    <row r="28" spans="1:32" ht="21.75" customHeight="1" thickBot="1">
      <c r="A28" s="34">
        <v>20</v>
      </c>
      <c r="B28" s="40"/>
      <c r="C28" s="148"/>
      <c r="D28" s="149"/>
      <c r="E28" s="150"/>
      <c r="F28" s="151"/>
      <c r="G28" s="29"/>
      <c r="H28" s="49"/>
      <c r="I28" s="36"/>
      <c r="J28" s="37"/>
      <c r="K28" s="45"/>
      <c r="L28" s="113"/>
      <c r="M28" s="118"/>
      <c r="N28">
        <f t="shared" si="1"/>
      </c>
      <c r="O28">
        <f t="shared" si="2"/>
        <v>0</v>
      </c>
      <c r="P28">
        <f t="shared" si="3"/>
      </c>
      <c r="Q28">
        <f t="shared" si="0"/>
      </c>
      <c r="R28" t="e">
        <f>IF(#REF!="","",LEFT(#REF!,7))</f>
        <v>#REF!</v>
      </c>
      <c r="S28" t="e">
        <f>IF(R28="","",VLOOKUP(#REF!,#REF!,2))</f>
        <v>#REF!</v>
      </c>
      <c r="T28" t="e">
        <f t="shared" si="4"/>
        <v>#REF!</v>
      </c>
      <c r="U28" t="e">
        <f t="shared" si="5"/>
        <v>#REF!</v>
      </c>
      <c r="V28" t="e">
        <f t="shared" si="6"/>
        <v>#REF!</v>
      </c>
      <c r="W28" t="e">
        <f t="shared" si="7"/>
        <v>#REF!</v>
      </c>
      <c r="X28" t="e">
        <f t="shared" si="8"/>
        <v>#REF!</v>
      </c>
      <c r="Y28" t="e">
        <f t="shared" si="9"/>
        <v>#REF!</v>
      </c>
      <c r="Z28" t="e">
        <f t="shared" si="10"/>
        <v>#REF!</v>
      </c>
      <c r="AA28" t="e">
        <f t="shared" si="11"/>
        <v>#REF!</v>
      </c>
      <c r="AB28" t="e">
        <f t="shared" si="12"/>
        <v>#REF!</v>
      </c>
      <c r="AC28" t="e">
        <f t="shared" si="13"/>
        <v>#REF!</v>
      </c>
      <c r="AD28" t="e">
        <f t="shared" si="14"/>
        <v>#REF!</v>
      </c>
      <c r="AE28" t="e">
        <f t="shared" si="15"/>
        <v>#REF!</v>
      </c>
      <c r="AF28" s="116"/>
    </row>
    <row r="29" ht="15" customHeight="1"/>
    <row r="30" ht="15" customHeight="1"/>
    <row r="31" spans="2:31" ht="29.25" customHeight="1" thickBot="1">
      <c r="B31" s="54" t="s">
        <v>60</v>
      </c>
      <c r="N31">
        <f>LEFT(K39,3)</f>
      </c>
      <c r="O31">
        <f>IF(N31="",0,IF(N31="埼玉県",0,1))</f>
        <v>0</v>
      </c>
      <c r="P31">
        <f>MID(K39,4,2)</f>
      </c>
      <c r="Q31">
        <f>IF(P31="さい",MID(K39,4,7),P31)</f>
      </c>
      <c r="R31" t="e">
        <f>IF(#REF!="","",LEFT(#REF!,7))</f>
        <v>#REF!</v>
      </c>
      <c r="S31" t="e">
        <f>IF(R31="","",VLOOKUP(#REF!,#REF!,2))</f>
        <v>#REF!</v>
      </c>
      <c r="T31" t="e">
        <f>IF(S31="さい",0,IF(P31=S31,0,1))</f>
        <v>#REF!</v>
      </c>
      <c r="U31" t="e">
        <f>IF(R31="さいたま市浦和","さいたま市浦和","")</f>
        <v>#REF!</v>
      </c>
      <c r="V31" t="e">
        <f>IF(R31="さいたま市浦和","さいたま市南区","")</f>
        <v>#REF!</v>
      </c>
      <c r="W31" t="e">
        <f>IF(R31="さいたま市浦和","さいたま市緑区","")</f>
        <v>#REF!</v>
      </c>
      <c r="X31" t="e">
        <f>IF(R31="さいたま市浦和","さいたま市桜区","")</f>
        <v>#REF!</v>
      </c>
      <c r="Y31" t="e">
        <f>IF(R31="さいたま市浦和",IF(Q31=U31,0,IF(Q31=V31,0,IF(Q31=W31,0,IF(Q31=X31,0,1)))),0)</f>
        <v>#REF!</v>
      </c>
      <c r="Z31" t="e">
        <f>IF(R31="さいたま市大宮","さいたま市大宮","")</f>
        <v>#REF!</v>
      </c>
      <c r="AA31" t="e">
        <f>IF(R31="さいたま市大宮","さいたま市北区","")</f>
        <v>#REF!</v>
      </c>
      <c r="AB31" t="e">
        <f>IF(R31="さいたま市大宮","さいたま市西区","")</f>
        <v>#REF!</v>
      </c>
      <c r="AC31" t="e">
        <f>IF(R31="さいたま市大宮","さいたま市見沼","")</f>
        <v>#REF!</v>
      </c>
      <c r="AD31" t="e">
        <f>IF(R31="さいたま市大宮",IF(Q31=Z31,0,IF(Q31=AA31,0,IF(Q31=AB31,0,IF(Q31=AC31,0,1)))),0)</f>
        <v>#REF!</v>
      </c>
      <c r="AE31" t="e">
        <f>IF(R31="さいたま市与野","さいたま市中央","")</f>
        <v>#REF!</v>
      </c>
    </row>
    <row r="32" spans="1:32" ht="29.25" customHeight="1">
      <c r="A32" s="182" t="s">
        <v>2</v>
      </c>
      <c r="B32" s="177" t="s">
        <v>23</v>
      </c>
      <c r="C32" s="178"/>
      <c r="D32" s="179"/>
      <c r="E32" s="165" t="s">
        <v>27</v>
      </c>
      <c r="F32" s="175"/>
      <c r="G32" s="165" t="s">
        <v>1</v>
      </c>
      <c r="H32" s="165" t="s">
        <v>5</v>
      </c>
      <c r="I32" s="165" t="s">
        <v>24</v>
      </c>
      <c r="J32" s="165" t="s">
        <v>3</v>
      </c>
      <c r="K32" s="170" t="s">
        <v>22</v>
      </c>
      <c r="L32" s="184" t="s">
        <v>4</v>
      </c>
      <c r="M32" s="170" t="s">
        <v>68</v>
      </c>
      <c r="AF32" s="152" t="s">
        <v>69</v>
      </c>
    </row>
    <row r="33" spans="1:32" ht="29.25" customHeight="1" thickBot="1">
      <c r="A33" s="183"/>
      <c r="B33" s="51" t="s">
        <v>26</v>
      </c>
      <c r="C33" s="180" t="s">
        <v>40</v>
      </c>
      <c r="D33" s="181"/>
      <c r="E33" s="176"/>
      <c r="F33" s="176"/>
      <c r="G33" s="166"/>
      <c r="H33" s="166"/>
      <c r="I33" s="172"/>
      <c r="J33" s="166"/>
      <c r="K33" s="171"/>
      <c r="L33" s="185"/>
      <c r="M33" s="171"/>
      <c r="O33" t="s">
        <v>28</v>
      </c>
      <c r="P33" t="s">
        <v>30</v>
      </c>
      <c r="Q33" t="s">
        <v>31</v>
      </c>
      <c r="R33" t="s">
        <v>33</v>
      </c>
      <c r="S33" t="s">
        <v>32</v>
      </c>
      <c r="T33" t="s">
        <v>29</v>
      </c>
      <c r="U33" t="s">
        <v>34</v>
      </c>
      <c r="Z33" t="s">
        <v>35</v>
      </c>
      <c r="AE33" t="s">
        <v>36</v>
      </c>
      <c r="AF33" s="153"/>
    </row>
    <row r="34" spans="1:32" ht="21.75" customHeight="1">
      <c r="A34" s="32">
        <v>21</v>
      </c>
      <c r="B34" s="39"/>
      <c r="C34" s="158"/>
      <c r="D34" s="159"/>
      <c r="E34" s="160"/>
      <c r="F34" s="161"/>
      <c r="G34" s="30"/>
      <c r="H34" s="48"/>
      <c r="I34" s="35"/>
      <c r="J34" s="38"/>
      <c r="K34" s="43"/>
      <c r="L34" s="111"/>
      <c r="M34" s="117"/>
      <c r="N34">
        <f>LEFT(K34,3)</f>
      </c>
      <c r="O34">
        <f>IF(N34="",0,IF(N34="埼玉県",0,1))</f>
        <v>0</v>
      </c>
      <c r="P34">
        <f>MID(K34,4,2)</f>
      </c>
      <c r="Q34">
        <f aca="true" t="shared" si="16" ref="Q34:Q53">IF(P34="さい",MID(K34,4,7),P34)</f>
      </c>
      <c r="R34" t="e">
        <f>IF(#REF!="","",LEFT(#REF!,7))</f>
        <v>#REF!</v>
      </c>
      <c r="S34" t="e">
        <f>IF(R34="","",VLOOKUP(#REF!,#REF!,2))</f>
        <v>#REF!</v>
      </c>
      <c r="T34" t="e">
        <f>IF(S34="さい",0,IF(P34=S34,0,1))</f>
        <v>#REF!</v>
      </c>
      <c r="U34" t="e">
        <f>IF(R34="さいたま市浦和","さいたま市浦和","")</f>
        <v>#REF!</v>
      </c>
      <c r="V34" t="e">
        <f>IF(R34="さいたま市浦和","さいたま市南区","")</f>
        <v>#REF!</v>
      </c>
      <c r="W34" t="e">
        <f>IF(R34="さいたま市浦和","さいたま市緑区","")</f>
        <v>#REF!</v>
      </c>
      <c r="X34" t="e">
        <f>IF(R34="さいたま市浦和","さいたま市桜区","")</f>
        <v>#REF!</v>
      </c>
      <c r="Y34" t="e">
        <f>IF(R34="さいたま市浦和",IF(Q34=U34,0,IF(Q34=V34,0,IF(Q34=W34,0,IF(Q34=X34,0,1)))),0)</f>
        <v>#REF!</v>
      </c>
      <c r="Z34" t="e">
        <f>IF(R34="さいたま市大宮","さいたま市大宮","")</f>
        <v>#REF!</v>
      </c>
      <c r="AA34" t="e">
        <f>IF(R34="さいたま市大宮","さいたま市北区","")</f>
        <v>#REF!</v>
      </c>
      <c r="AB34" t="e">
        <f>IF(R34="さいたま市大宮","さいたま市西区","")</f>
        <v>#REF!</v>
      </c>
      <c r="AC34" t="e">
        <f>IF(R34="さいたま市大宮","さいたま市見沼","")</f>
        <v>#REF!</v>
      </c>
      <c r="AD34" t="e">
        <f>IF(R34="さいたま市大宮",IF(Q34=Z34,0,IF(Q34=AA34,0,IF(Q34=AB34,0,IF(Q34=AC34,0,1)))),0)</f>
        <v>#REF!</v>
      </c>
      <c r="AE34" t="e">
        <f>IF(R34="さいたま市与野","さいたま市中央","")</f>
        <v>#REF!</v>
      </c>
      <c r="AF34" s="114"/>
    </row>
    <row r="35" spans="1:32" ht="21.75" customHeight="1">
      <c r="A35" s="33">
        <v>22</v>
      </c>
      <c r="B35" s="39"/>
      <c r="C35" s="154"/>
      <c r="D35" s="155"/>
      <c r="E35" s="156"/>
      <c r="F35" s="157"/>
      <c r="G35" s="30"/>
      <c r="H35" s="31"/>
      <c r="I35" s="35"/>
      <c r="J35" s="38"/>
      <c r="K35" s="44"/>
      <c r="L35" s="112"/>
      <c r="M35" s="17"/>
      <c r="N35">
        <f aca="true" t="shared" si="17" ref="N35:N53">LEFT(K35,3)</f>
      </c>
      <c r="O35">
        <f aca="true" t="shared" si="18" ref="O35:O53">IF(N35="",0,IF(N35="埼玉県",0,1))</f>
        <v>0</v>
      </c>
      <c r="P35">
        <f aca="true" t="shared" si="19" ref="P35:P53">MID(K35,4,2)</f>
      </c>
      <c r="Q35">
        <f t="shared" si="16"/>
      </c>
      <c r="R35" t="e">
        <f>IF(#REF!="","",LEFT(#REF!,7))</f>
        <v>#REF!</v>
      </c>
      <c r="S35" t="e">
        <f>IF(R35="","",VLOOKUP(#REF!,#REF!,2))</f>
        <v>#REF!</v>
      </c>
      <c r="T35" t="e">
        <f aca="true" t="shared" si="20" ref="T35:T53">IF(S35="さい",0,IF(P35=S35,0,1))</f>
        <v>#REF!</v>
      </c>
      <c r="U35" t="e">
        <f aca="true" t="shared" si="21" ref="U35:U53">IF(R35="さいたま市浦和","さいたま市浦和","")</f>
        <v>#REF!</v>
      </c>
      <c r="V35" t="e">
        <f aca="true" t="shared" si="22" ref="V35:V53">IF(R35="さいたま市浦和","さいたま市南区","")</f>
        <v>#REF!</v>
      </c>
      <c r="W35" t="e">
        <f aca="true" t="shared" si="23" ref="W35:W53">IF(R35="さいたま市浦和","さいたま市緑区","")</f>
        <v>#REF!</v>
      </c>
      <c r="X35" t="e">
        <f aca="true" t="shared" si="24" ref="X35:X53">IF(R35="さいたま市浦和","さいたま市桜区","")</f>
        <v>#REF!</v>
      </c>
      <c r="Y35" t="e">
        <f aca="true" t="shared" si="25" ref="Y35:Y53">IF(R35="さいたま市浦和",IF(Q35=U35,0,IF(Q35=V35,0,IF(Q35=W35,0,IF(Q35=X35,0,1)))),0)</f>
        <v>#REF!</v>
      </c>
      <c r="Z35" t="e">
        <f aca="true" t="shared" si="26" ref="Z35:Z53">IF(R35="さいたま市大宮","さいたま市大宮","")</f>
        <v>#REF!</v>
      </c>
      <c r="AA35" t="e">
        <f aca="true" t="shared" si="27" ref="AA35:AA53">IF(R35="さいたま市大宮","さいたま市北区","")</f>
        <v>#REF!</v>
      </c>
      <c r="AB35" t="e">
        <f aca="true" t="shared" si="28" ref="AB35:AB53">IF(R35="さいたま市大宮","さいたま市西区","")</f>
        <v>#REF!</v>
      </c>
      <c r="AC35" t="e">
        <f aca="true" t="shared" si="29" ref="AC35:AC53">IF(R35="さいたま市大宮","さいたま市見沼","")</f>
        <v>#REF!</v>
      </c>
      <c r="AD35" t="e">
        <f aca="true" t="shared" si="30" ref="AD35:AD53">IF(R35="さいたま市大宮",IF(Q35=Z35,0,IF(Q35=AA35,0,IF(Q35=AB35,0,IF(Q35=AC35,0,1)))),0)</f>
        <v>#REF!</v>
      </c>
      <c r="AE35" t="e">
        <f aca="true" t="shared" si="31" ref="AE35:AE53">IF(R35="さいたま市与野","さいたま市中央","")</f>
        <v>#REF!</v>
      </c>
      <c r="AF35" s="115"/>
    </row>
    <row r="36" spans="1:32" ht="21.75" customHeight="1">
      <c r="A36" s="33">
        <v>23</v>
      </c>
      <c r="B36" s="39"/>
      <c r="C36" s="154"/>
      <c r="D36" s="155"/>
      <c r="E36" s="156"/>
      <c r="F36" s="157"/>
      <c r="G36" s="30"/>
      <c r="H36" s="31"/>
      <c r="I36" s="35"/>
      <c r="J36" s="38"/>
      <c r="K36" s="44"/>
      <c r="L36" s="112"/>
      <c r="M36" s="17"/>
      <c r="N36">
        <f t="shared" si="17"/>
      </c>
      <c r="O36">
        <f t="shared" si="18"/>
        <v>0</v>
      </c>
      <c r="P36">
        <f t="shared" si="19"/>
      </c>
      <c r="Q36">
        <f t="shared" si="16"/>
      </c>
      <c r="R36" t="e">
        <f>IF(#REF!="","",LEFT(#REF!,7))</f>
        <v>#REF!</v>
      </c>
      <c r="S36" t="e">
        <f>IF(R36="","",VLOOKUP(#REF!,#REF!,2))</f>
        <v>#REF!</v>
      </c>
      <c r="T36" t="e">
        <f t="shared" si="20"/>
        <v>#REF!</v>
      </c>
      <c r="U36" t="e">
        <f t="shared" si="21"/>
        <v>#REF!</v>
      </c>
      <c r="V36" t="e">
        <f t="shared" si="22"/>
        <v>#REF!</v>
      </c>
      <c r="W36" t="e">
        <f t="shared" si="23"/>
        <v>#REF!</v>
      </c>
      <c r="X36" t="e">
        <f t="shared" si="24"/>
        <v>#REF!</v>
      </c>
      <c r="Y36" t="e">
        <f t="shared" si="25"/>
        <v>#REF!</v>
      </c>
      <c r="Z36" t="e">
        <f t="shared" si="26"/>
        <v>#REF!</v>
      </c>
      <c r="AA36" t="e">
        <f t="shared" si="27"/>
        <v>#REF!</v>
      </c>
      <c r="AB36" t="e">
        <f t="shared" si="28"/>
        <v>#REF!</v>
      </c>
      <c r="AC36" t="e">
        <f t="shared" si="29"/>
        <v>#REF!</v>
      </c>
      <c r="AD36" t="e">
        <f t="shared" si="30"/>
        <v>#REF!</v>
      </c>
      <c r="AE36" t="e">
        <f t="shared" si="31"/>
        <v>#REF!</v>
      </c>
      <c r="AF36" s="115"/>
    </row>
    <row r="37" spans="1:32" ht="21.75" customHeight="1">
      <c r="A37" s="33">
        <v>24</v>
      </c>
      <c r="B37" s="39"/>
      <c r="C37" s="154"/>
      <c r="D37" s="155"/>
      <c r="E37" s="156"/>
      <c r="F37" s="157"/>
      <c r="G37" s="30"/>
      <c r="H37" s="31"/>
      <c r="I37" s="35"/>
      <c r="J37" s="38"/>
      <c r="K37" s="44"/>
      <c r="L37" s="112"/>
      <c r="M37" s="17"/>
      <c r="N37">
        <f t="shared" si="17"/>
      </c>
      <c r="O37">
        <f t="shared" si="18"/>
        <v>0</v>
      </c>
      <c r="P37">
        <f t="shared" si="19"/>
      </c>
      <c r="Q37">
        <f t="shared" si="16"/>
      </c>
      <c r="R37" t="e">
        <f>IF(#REF!="","",LEFT(#REF!,7))</f>
        <v>#REF!</v>
      </c>
      <c r="S37" t="e">
        <f>IF(R37="","",VLOOKUP(#REF!,#REF!,2))</f>
        <v>#REF!</v>
      </c>
      <c r="T37" t="e">
        <f t="shared" si="20"/>
        <v>#REF!</v>
      </c>
      <c r="U37" t="e">
        <f t="shared" si="21"/>
        <v>#REF!</v>
      </c>
      <c r="V37" t="e">
        <f t="shared" si="22"/>
        <v>#REF!</v>
      </c>
      <c r="W37" t="e">
        <f t="shared" si="23"/>
        <v>#REF!</v>
      </c>
      <c r="X37" t="e">
        <f t="shared" si="24"/>
        <v>#REF!</v>
      </c>
      <c r="Y37" t="e">
        <f t="shared" si="25"/>
        <v>#REF!</v>
      </c>
      <c r="Z37" t="e">
        <f t="shared" si="26"/>
        <v>#REF!</v>
      </c>
      <c r="AA37" t="e">
        <f t="shared" si="27"/>
        <v>#REF!</v>
      </c>
      <c r="AB37" t="e">
        <f t="shared" si="28"/>
        <v>#REF!</v>
      </c>
      <c r="AC37" t="e">
        <f t="shared" si="29"/>
        <v>#REF!</v>
      </c>
      <c r="AD37" t="e">
        <f t="shared" si="30"/>
        <v>#REF!</v>
      </c>
      <c r="AE37" t="e">
        <f t="shared" si="31"/>
        <v>#REF!</v>
      </c>
      <c r="AF37" s="115"/>
    </row>
    <row r="38" spans="1:32" ht="21.75" customHeight="1">
      <c r="A38" s="33">
        <v>25</v>
      </c>
      <c r="B38" s="39"/>
      <c r="C38" s="154"/>
      <c r="D38" s="155"/>
      <c r="E38" s="156"/>
      <c r="F38" s="157"/>
      <c r="G38" s="30"/>
      <c r="H38" s="31"/>
      <c r="I38" s="35"/>
      <c r="J38" s="38"/>
      <c r="K38" s="44"/>
      <c r="L38" s="112"/>
      <c r="M38" s="17"/>
      <c r="N38">
        <f t="shared" si="17"/>
      </c>
      <c r="O38">
        <f t="shared" si="18"/>
        <v>0</v>
      </c>
      <c r="P38">
        <f t="shared" si="19"/>
      </c>
      <c r="Q38">
        <f t="shared" si="16"/>
      </c>
      <c r="R38" t="e">
        <f>IF(#REF!="","",LEFT(#REF!,7))</f>
        <v>#REF!</v>
      </c>
      <c r="S38" t="e">
        <f>IF(R38="","",VLOOKUP(#REF!,#REF!,2))</f>
        <v>#REF!</v>
      </c>
      <c r="T38" t="e">
        <f t="shared" si="20"/>
        <v>#REF!</v>
      </c>
      <c r="U38" t="e">
        <f t="shared" si="21"/>
        <v>#REF!</v>
      </c>
      <c r="V38" t="e">
        <f t="shared" si="22"/>
        <v>#REF!</v>
      </c>
      <c r="W38" t="e">
        <f t="shared" si="23"/>
        <v>#REF!</v>
      </c>
      <c r="X38" t="e">
        <f t="shared" si="24"/>
        <v>#REF!</v>
      </c>
      <c r="Y38" t="e">
        <f t="shared" si="25"/>
        <v>#REF!</v>
      </c>
      <c r="Z38" t="e">
        <f t="shared" si="26"/>
        <v>#REF!</v>
      </c>
      <c r="AA38" t="e">
        <f t="shared" si="27"/>
        <v>#REF!</v>
      </c>
      <c r="AB38" t="e">
        <f t="shared" si="28"/>
        <v>#REF!</v>
      </c>
      <c r="AC38" t="e">
        <f t="shared" si="29"/>
        <v>#REF!</v>
      </c>
      <c r="AD38" t="e">
        <f t="shared" si="30"/>
        <v>#REF!</v>
      </c>
      <c r="AE38" t="e">
        <f t="shared" si="31"/>
        <v>#REF!</v>
      </c>
      <c r="AF38" s="115"/>
    </row>
    <row r="39" spans="1:32" ht="21.75" customHeight="1">
      <c r="A39" s="33">
        <v>26</v>
      </c>
      <c r="B39" s="39"/>
      <c r="C39" s="154"/>
      <c r="D39" s="155"/>
      <c r="E39" s="156"/>
      <c r="F39" s="157"/>
      <c r="G39" s="30"/>
      <c r="H39" s="31"/>
      <c r="I39" s="35"/>
      <c r="J39" s="38"/>
      <c r="K39" s="44"/>
      <c r="L39" s="112"/>
      <c r="M39" s="17"/>
      <c r="N39">
        <f t="shared" si="17"/>
      </c>
      <c r="O39">
        <f t="shared" si="18"/>
        <v>0</v>
      </c>
      <c r="P39">
        <f t="shared" si="19"/>
      </c>
      <c r="Q39">
        <f t="shared" si="16"/>
      </c>
      <c r="R39" t="e">
        <f>IF(#REF!="","",LEFT(#REF!,7))</f>
        <v>#REF!</v>
      </c>
      <c r="S39" t="e">
        <f>IF(R39="","",VLOOKUP(#REF!,#REF!,2))</f>
        <v>#REF!</v>
      </c>
      <c r="T39" t="e">
        <f t="shared" si="20"/>
        <v>#REF!</v>
      </c>
      <c r="U39" t="e">
        <f t="shared" si="21"/>
        <v>#REF!</v>
      </c>
      <c r="V39" t="e">
        <f t="shared" si="22"/>
        <v>#REF!</v>
      </c>
      <c r="W39" t="e">
        <f t="shared" si="23"/>
        <v>#REF!</v>
      </c>
      <c r="X39" t="e">
        <f t="shared" si="24"/>
        <v>#REF!</v>
      </c>
      <c r="Y39" t="e">
        <f t="shared" si="25"/>
        <v>#REF!</v>
      </c>
      <c r="Z39" t="e">
        <f t="shared" si="26"/>
        <v>#REF!</v>
      </c>
      <c r="AA39" t="e">
        <f t="shared" si="27"/>
        <v>#REF!</v>
      </c>
      <c r="AB39" t="e">
        <f t="shared" si="28"/>
        <v>#REF!</v>
      </c>
      <c r="AC39" t="e">
        <f t="shared" si="29"/>
        <v>#REF!</v>
      </c>
      <c r="AD39" t="e">
        <f t="shared" si="30"/>
        <v>#REF!</v>
      </c>
      <c r="AE39" t="e">
        <f t="shared" si="31"/>
        <v>#REF!</v>
      </c>
      <c r="AF39" s="115"/>
    </row>
    <row r="40" spans="1:32" ht="21.75" customHeight="1">
      <c r="A40" s="33">
        <v>27</v>
      </c>
      <c r="B40" s="39"/>
      <c r="C40" s="154"/>
      <c r="D40" s="155"/>
      <c r="E40" s="156"/>
      <c r="F40" s="157"/>
      <c r="G40" s="30"/>
      <c r="H40" s="31"/>
      <c r="I40" s="35"/>
      <c r="J40" s="38"/>
      <c r="K40" s="44"/>
      <c r="L40" s="112"/>
      <c r="M40" s="17"/>
      <c r="N40">
        <f t="shared" si="17"/>
      </c>
      <c r="O40">
        <f t="shared" si="18"/>
        <v>0</v>
      </c>
      <c r="P40">
        <f t="shared" si="19"/>
      </c>
      <c r="Q40">
        <f t="shared" si="16"/>
      </c>
      <c r="R40" t="e">
        <f>IF(#REF!="","",LEFT(#REF!,7))</f>
        <v>#REF!</v>
      </c>
      <c r="S40" t="e">
        <f>IF(R40="","",VLOOKUP(#REF!,#REF!,2))</f>
        <v>#REF!</v>
      </c>
      <c r="T40" t="e">
        <f t="shared" si="20"/>
        <v>#REF!</v>
      </c>
      <c r="U40" t="e">
        <f t="shared" si="21"/>
        <v>#REF!</v>
      </c>
      <c r="V40" t="e">
        <f t="shared" si="22"/>
        <v>#REF!</v>
      </c>
      <c r="W40" t="e">
        <f t="shared" si="23"/>
        <v>#REF!</v>
      </c>
      <c r="X40" t="e">
        <f t="shared" si="24"/>
        <v>#REF!</v>
      </c>
      <c r="Y40" t="e">
        <f t="shared" si="25"/>
        <v>#REF!</v>
      </c>
      <c r="Z40" t="e">
        <f t="shared" si="26"/>
        <v>#REF!</v>
      </c>
      <c r="AA40" t="e">
        <f t="shared" si="27"/>
        <v>#REF!</v>
      </c>
      <c r="AB40" t="e">
        <f t="shared" si="28"/>
        <v>#REF!</v>
      </c>
      <c r="AC40" t="e">
        <f t="shared" si="29"/>
        <v>#REF!</v>
      </c>
      <c r="AD40" t="e">
        <f t="shared" si="30"/>
        <v>#REF!</v>
      </c>
      <c r="AE40" t="e">
        <f t="shared" si="31"/>
        <v>#REF!</v>
      </c>
      <c r="AF40" s="115"/>
    </row>
    <row r="41" spans="1:32" ht="21.75" customHeight="1">
      <c r="A41" s="33">
        <v>28</v>
      </c>
      <c r="B41" s="39"/>
      <c r="C41" s="154"/>
      <c r="D41" s="155"/>
      <c r="E41" s="156"/>
      <c r="F41" s="157"/>
      <c r="G41" s="30"/>
      <c r="H41" s="31"/>
      <c r="I41" s="35"/>
      <c r="J41" s="38"/>
      <c r="K41" s="44"/>
      <c r="L41" s="112"/>
      <c r="M41" s="17"/>
      <c r="N41">
        <f t="shared" si="17"/>
      </c>
      <c r="O41">
        <f t="shared" si="18"/>
        <v>0</v>
      </c>
      <c r="P41">
        <f t="shared" si="19"/>
      </c>
      <c r="Q41">
        <f t="shared" si="16"/>
      </c>
      <c r="R41" t="e">
        <f>IF(#REF!="","",LEFT(#REF!,7))</f>
        <v>#REF!</v>
      </c>
      <c r="S41" t="e">
        <f>IF(R41="","",VLOOKUP(#REF!,#REF!,2))</f>
        <v>#REF!</v>
      </c>
      <c r="T41" t="e">
        <f t="shared" si="20"/>
        <v>#REF!</v>
      </c>
      <c r="U41" t="e">
        <f t="shared" si="21"/>
        <v>#REF!</v>
      </c>
      <c r="V41" t="e">
        <f t="shared" si="22"/>
        <v>#REF!</v>
      </c>
      <c r="W41" t="e">
        <f t="shared" si="23"/>
        <v>#REF!</v>
      </c>
      <c r="X41" t="e">
        <f t="shared" si="24"/>
        <v>#REF!</v>
      </c>
      <c r="Y41" t="e">
        <f t="shared" si="25"/>
        <v>#REF!</v>
      </c>
      <c r="Z41" t="e">
        <f t="shared" si="26"/>
        <v>#REF!</v>
      </c>
      <c r="AA41" t="e">
        <f t="shared" si="27"/>
        <v>#REF!</v>
      </c>
      <c r="AB41" t="e">
        <f t="shared" si="28"/>
        <v>#REF!</v>
      </c>
      <c r="AC41" t="e">
        <f t="shared" si="29"/>
        <v>#REF!</v>
      </c>
      <c r="AD41" t="e">
        <f t="shared" si="30"/>
        <v>#REF!</v>
      </c>
      <c r="AE41" t="e">
        <f t="shared" si="31"/>
        <v>#REF!</v>
      </c>
      <c r="AF41" s="115"/>
    </row>
    <row r="42" spans="1:32" ht="21.75" customHeight="1">
      <c r="A42" s="33">
        <v>29</v>
      </c>
      <c r="B42" s="39"/>
      <c r="C42" s="154"/>
      <c r="D42" s="155"/>
      <c r="E42" s="156"/>
      <c r="F42" s="157"/>
      <c r="G42" s="30"/>
      <c r="H42" s="31"/>
      <c r="I42" s="35"/>
      <c r="J42" s="38"/>
      <c r="K42" s="44"/>
      <c r="L42" s="112"/>
      <c r="M42" s="17"/>
      <c r="N42">
        <f t="shared" si="17"/>
      </c>
      <c r="O42">
        <f t="shared" si="18"/>
        <v>0</v>
      </c>
      <c r="P42">
        <f t="shared" si="19"/>
      </c>
      <c r="Q42">
        <f t="shared" si="16"/>
      </c>
      <c r="R42" t="e">
        <f>IF(#REF!="","",LEFT(#REF!,7))</f>
        <v>#REF!</v>
      </c>
      <c r="S42" t="e">
        <f>IF(R42="","",VLOOKUP(#REF!,#REF!,2))</f>
        <v>#REF!</v>
      </c>
      <c r="T42" t="e">
        <f t="shared" si="20"/>
        <v>#REF!</v>
      </c>
      <c r="U42" t="e">
        <f t="shared" si="21"/>
        <v>#REF!</v>
      </c>
      <c r="V42" t="e">
        <f t="shared" si="22"/>
        <v>#REF!</v>
      </c>
      <c r="W42" t="e">
        <f t="shared" si="23"/>
        <v>#REF!</v>
      </c>
      <c r="X42" t="e">
        <f t="shared" si="24"/>
        <v>#REF!</v>
      </c>
      <c r="Y42" t="e">
        <f t="shared" si="25"/>
        <v>#REF!</v>
      </c>
      <c r="Z42" t="e">
        <f t="shared" si="26"/>
        <v>#REF!</v>
      </c>
      <c r="AA42" t="e">
        <f t="shared" si="27"/>
        <v>#REF!</v>
      </c>
      <c r="AB42" t="e">
        <f t="shared" si="28"/>
        <v>#REF!</v>
      </c>
      <c r="AC42" t="e">
        <f t="shared" si="29"/>
        <v>#REF!</v>
      </c>
      <c r="AD42" t="e">
        <f t="shared" si="30"/>
        <v>#REF!</v>
      </c>
      <c r="AE42" t="e">
        <f t="shared" si="31"/>
        <v>#REF!</v>
      </c>
      <c r="AF42" s="115"/>
    </row>
    <row r="43" spans="1:32" ht="21.75" customHeight="1">
      <c r="A43" s="33">
        <v>30</v>
      </c>
      <c r="B43" s="39"/>
      <c r="C43" s="154"/>
      <c r="D43" s="155"/>
      <c r="E43" s="156"/>
      <c r="F43" s="157"/>
      <c r="G43" s="30"/>
      <c r="H43" s="31"/>
      <c r="I43" s="35"/>
      <c r="J43" s="38"/>
      <c r="K43" s="44"/>
      <c r="L43" s="112"/>
      <c r="M43" s="17"/>
      <c r="N43">
        <f t="shared" si="17"/>
      </c>
      <c r="O43">
        <f t="shared" si="18"/>
        <v>0</v>
      </c>
      <c r="P43">
        <f t="shared" si="19"/>
      </c>
      <c r="Q43">
        <f t="shared" si="16"/>
      </c>
      <c r="R43" t="e">
        <f>IF(#REF!="","",LEFT(#REF!,7))</f>
        <v>#REF!</v>
      </c>
      <c r="S43" t="e">
        <f>IF(R43="","",VLOOKUP(#REF!,#REF!,2))</f>
        <v>#REF!</v>
      </c>
      <c r="T43" t="e">
        <f t="shared" si="20"/>
        <v>#REF!</v>
      </c>
      <c r="U43" t="e">
        <f t="shared" si="21"/>
        <v>#REF!</v>
      </c>
      <c r="V43" t="e">
        <f t="shared" si="22"/>
        <v>#REF!</v>
      </c>
      <c r="W43" t="e">
        <f t="shared" si="23"/>
        <v>#REF!</v>
      </c>
      <c r="X43" t="e">
        <f t="shared" si="24"/>
        <v>#REF!</v>
      </c>
      <c r="Y43" t="e">
        <f t="shared" si="25"/>
        <v>#REF!</v>
      </c>
      <c r="Z43" t="e">
        <f t="shared" si="26"/>
        <v>#REF!</v>
      </c>
      <c r="AA43" t="e">
        <f t="shared" si="27"/>
        <v>#REF!</v>
      </c>
      <c r="AB43" t="e">
        <f t="shared" si="28"/>
        <v>#REF!</v>
      </c>
      <c r="AC43" t="e">
        <f t="shared" si="29"/>
        <v>#REF!</v>
      </c>
      <c r="AD43" t="e">
        <f t="shared" si="30"/>
        <v>#REF!</v>
      </c>
      <c r="AE43" t="e">
        <f t="shared" si="31"/>
        <v>#REF!</v>
      </c>
      <c r="AF43" s="115"/>
    </row>
    <row r="44" spans="1:32" ht="21.75" customHeight="1">
      <c r="A44" s="33">
        <v>31</v>
      </c>
      <c r="B44" s="39"/>
      <c r="C44" s="154"/>
      <c r="D44" s="155"/>
      <c r="E44" s="156"/>
      <c r="F44" s="157"/>
      <c r="G44" s="30"/>
      <c r="H44" s="31"/>
      <c r="I44" s="35"/>
      <c r="J44" s="38"/>
      <c r="K44" s="44"/>
      <c r="L44" s="112"/>
      <c r="M44" s="17"/>
      <c r="N44">
        <f t="shared" si="17"/>
      </c>
      <c r="O44">
        <f t="shared" si="18"/>
        <v>0</v>
      </c>
      <c r="P44">
        <f t="shared" si="19"/>
      </c>
      <c r="Q44">
        <f t="shared" si="16"/>
      </c>
      <c r="R44" t="e">
        <f>IF(#REF!="","",LEFT(#REF!,7))</f>
        <v>#REF!</v>
      </c>
      <c r="S44" t="e">
        <f>IF(R44="","",VLOOKUP(#REF!,#REF!,2))</f>
        <v>#REF!</v>
      </c>
      <c r="T44" t="e">
        <f t="shared" si="20"/>
        <v>#REF!</v>
      </c>
      <c r="U44" t="e">
        <f t="shared" si="21"/>
        <v>#REF!</v>
      </c>
      <c r="V44" t="e">
        <f t="shared" si="22"/>
        <v>#REF!</v>
      </c>
      <c r="W44" t="e">
        <f t="shared" si="23"/>
        <v>#REF!</v>
      </c>
      <c r="X44" t="e">
        <f t="shared" si="24"/>
        <v>#REF!</v>
      </c>
      <c r="Y44" t="e">
        <f t="shared" si="25"/>
        <v>#REF!</v>
      </c>
      <c r="Z44" t="e">
        <f t="shared" si="26"/>
        <v>#REF!</v>
      </c>
      <c r="AA44" t="e">
        <f t="shared" si="27"/>
        <v>#REF!</v>
      </c>
      <c r="AB44" t="e">
        <f t="shared" si="28"/>
        <v>#REF!</v>
      </c>
      <c r="AC44" t="e">
        <f t="shared" si="29"/>
        <v>#REF!</v>
      </c>
      <c r="AD44" t="e">
        <f t="shared" si="30"/>
        <v>#REF!</v>
      </c>
      <c r="AE44" t="e">
        <f t="shared" si="31"/>
        <v>#REF!</v>
      </c>
      <c r="AF44" s="115"/>
    </row>
    <row r="45" spans="1:32" ht="21.75" customHeight="1">
      <c r="A45" s="33">
        <v>32</v>
      </c>
      <c r="B45" s="39"/>
      <c r="C45" s="154"/>
      <c r="D45" s="155"/>
      <c r="E45" s="156"/>
      <c r="F45" s="157"/>
      <c r="G45" s="30"/>
      <c r="H45" s="31"/>
      <c r="I45" s="35"/>
      <c r="J45" s="38"/>
      <c r="K45" s="44"/>
      <c r="L45" s="112"/>
      <c r="M45" s="17"/>
      <c r="N45">
        <f t="shared" si="17"/>
      </c>
      <c r="O45">
        <f t="shared" si="18"/>
        <v>0</v>
      </c>
      <c r="P45">
        <f t="shared" si="19"/>
      </c>
      <c r="Q45">
        <f t="shared" si="16"/>
      </c>
      <c r="R45" t="e">
        <f>IF(#REF!="","",LEFT(#REF!,7))</f>
        <v>#REF!</v>
      </c>
      <c r="S45" t="e">
        <f>IF(R45="","",VLOOKUP(#REF!,#REF!,2))</f>
        <v>#REF!</v>
      </c>
      <c r="T45" t="e">
        <f t="shared" si="20"/>
        <v>#REF!</v>
      </c>
      <c r="U45" t="e">
        <f t="shared" si="21"/>
        <v>#REF!</v>
      </c>
      <c r="V45" t="e">
        <f t="shared" si="22"/>
        <v>#REF!</v>
      </c>
      <c r="W45" t="e">
        <f t="shared" si="23"/>
        <v>#REF!</v>
      </c>
      <c r="X45" t="e">
        <f t="shared" si="24"/>
        <v>#REF!</v>
      </c>
      <c r="Y45" t="e">
        <f t="shared" si="25"/>
        <v>#REF!</v>
      </c>
      <c r="Z45" t="e">
        <f t="shared" si="26"/>
        <v>#REF!</v>
      </c>
      <c r="AA45" t="e">
        <f t="shared" si="27"/>
        <v>#REF!</v>
      </c>
      <c r="AB45" t="e">
        <f t="shared" si="28"/>
        <v>#REF!</v>
      </c>
      <c r="AC45" t="e">
        <f t="shared" si="29"/>
        <v>#REF!</v>
      </c>
      <c r="AD45" t="e">
        <f t="shared" si="30"/>
        <v>#REF!</v>
      </c>
      <c r="AE45" t="e">
        <f t="shared" si="31"/>
        <v>#REF!</v>
      </c>
      <c r="AF45" s="115"/>
    </row>
    <row r="46" spans="1:32" ht="21.75" customHeight="1">
      <c r="A46" s="33">
        <v>33</v>
      </c>
      <c r="B46" s="39"/>
      <c r="C46" s="154"/>
      <c r="D46" s="155"/>
      <c r="E46" s="156"/>
      <c r="F46" s="157"/>
      <c r="G46" s="30"/>
      <c r="H46" s="31"/>
      <c r="I46" s="35"/>
      <c r="J46" s="38"/>
      <c r="K46" s="44"/>
      <c r="L46" s="112"/>
      <c r="M46" s="17"/>
      <c r="N46">
        <f t="shared" si="17"/>
      </c>
      <c r="O46">
        <f t="shared" si="18"/>
        <v>0</v>
      </c>
      <c r="P46">
        <f t="shared" si="19"/>
      </c>
      <c r="Q46">
        <f t="shared" si="16"/>
      </c>
      <c r="R46" t="e">
        <f>IF(#REF!="","",LEFT(#REF!,7))</f>
        <v>#REF!</v>
      </c>
      <c r="S46" t="e">
        <f>IF(R46="","",VLOOKUP(#REF!,#REF!,2))</f>
        <v>#REF!</v>
      </c>
      <c r="T46" t="e">
        <f t="shared" si="20"/>
        <v>#REF!</v>
      </c>
      <c r="U46" t="e">
        <f t="shared" si="21"/>
        <v>#REF!</v>
      </c>
      <c r="V46" t="e">
        <f t="shared" si="22"/>
        <v>#REF!</v>
      </c>
      <c r="W46" t="e">
        <f t="shared" si="23"/>
        <v>#REF!</v>
      </c>
      <c r="X46" t="e">
        <f t="shared" si="24"/>
        <v>#REF!</v>
      </c>
      <c r="Y46" t="e">
        <f t="shared" si="25"/>
        <v>#REF!</v>
      </c>
      <c r="Z46" t="e">
        <f t="shared" si="26"/>
        <v>#REF!</v>
      </c>
      <c r="AA46" t="e">
        <f t="shared" si="27"/>
        <v>#REF!</v>
      </c>
      <c r="AB46" t="e">
        <f t="shared" si="28"/>
        <v>#REF!</v>
      </c>
      <c r="AC46" t="e">
        <f t="shared" si="29"/>
        <v>#REF!</v>
      </c>
      <c r="AD46" t="e">
        <f t="shared" si="30"/>
        <v>#REF!</v>
      </c>
      <c r="AE46" t="e">
        <f t="shared" si="31"/>
        <v>#REF!</v>
      </c>
      <c r="AF46" s="115"/>
    </row>
    <row r="47" spans="1:32" ht="21.75" customHeight="1">
      <c r="A47" s="33">
        <v>34</v>
      </c>
      <c r="B47" s="39"/>
      <c r="C47" s="154"/>
      <c r="D47" s="155"/>
      <c r="E47" s="156"/>
      <c r="F47" s="157"/>
      <c r="G47" s="30"/>
      <c r="H47" s="31"/>
      <c r="I47" s="35"/>
      <c r="J47" s="38"/>
      <c r="K47" s="44"/>
      <c r="L47" s="112"/>
      <c r="M47" s="17"/>
      <c r="N47">
        <f t="shared" si="17"/>
      </c>
      <c r="O47">
        <f t="shared" si="18"/>
        <v>0</v>
      </c>
      <c r="P47">
        <f t="shared" si="19"/>
      </c>
      <c r="Q47">
        <f t="shared" si="16"/>
      </c>
      <c r="R47" t="e">
        <f>IF(#REF!="","",LEFT(#REF!,7))</f>
        <v>#REF!</v>
      </c>
      <c r="S47" t="e">
        <f>IF(R47="","",VLOOKUP(#REF!,#REF!,2))</f>
        <v>#REF!</v>
      </c>
      <c r="T47" t="e">
        <f t="shared" si="20"/>
        <v>#REF!</v>
      </c>
      <c r="U47" t="e">
        <f t="shared" si="21"/>
        <v>#REF!</v>
      </c>
      <c r="V47" t="e">
        <f t="shared" si="22"/>
        <v>#REF!</v>
      </c>
      <c r="W47" t="e">
        <f t="shared" si="23"/>
        <v>#REF!</v>
      </c>
      <c r="X47" t="e">
        <f t="shared" si="24"/>
        <v>#REF!</v>
      </c>
      <c r="Y47" t="e">
        <f t="shared" si="25"/>
        <v>#REF!</v>
      </c>
      <c r="Z47" t="e">
        <f t="shared" si="26"/>
        <v>#REF!</v>
      </c>
      <c r="AA47" t="e">
        <f t="shared" si="27"/>
        <v>#REF!</v>
      </c>
      <c r="AB47" t="e">
        <f t="shared" si="28"/>
        <v>#REF!</v>
      </c>
      <c r="AC47" t="e">
        <f t="shared" si="29"/>
        <v>#REF!</v>
      </c>
      <c r="AD47" t="e">
        <f t="shared" si="30"/>
        <v>#REF!</v>
      </c>
      <c r="AE47" t="e">
        <f t="shared" si="31"/>
        <v>#REF!</v>
      </c>
      <c r="AF47" s="115"/>
    </row>
    <row r="48" spans="1:32" ht="21.75" customHeight="1">
      <c r="A48" s="33">
        <v>35</v>
      </c>
      <c r="B48" s="39"/>
      <c r="C48" s="154"/>
      <c r="D48" s="155"/>
      <c r="E48" s="156"/>
      <c r="F48" s="157"/>
      <c r="G48" s="30"/>
      <c r="H48" s="31"/>
      <c r="I48" s="35"/>
      <c r="J48" s="38"/>
      <c r="K48" s="44"/>
      <c r="L48" s="112"/>
      <c r="M48" s="17"/>
      <c r="N48">
        <f t="shared" si="17"/>
      </c>
      <c r="O48">
        <f t="shared" si="18"/>
        <v>0</v>
      </c>
      <c r="P48">
        <f t="shared" si="19"/>
      </c>
      <c r="Q48">
        <f t="shared" si="16"/>
      </c>
      <c r="R48" t="e">
        <f>IF(#REF!="","",LEFT(#REF!,7))</f>
        <v>#REF!</v>
      </c>
      <c r="S48" t="e">
        <f>IF(R48="","",VLOOKUP(#REF!,#REF!,2))</f>
        <v>#REF!</v>
      </c>
      <c r="T48" t="e">
        <f t="shared" si="20"/>
        <v>#REF!</v>
      </c>
      <c r="U48" t="e">
        <f t="shared" si="21"/>
        <v>#REF!</v>
      </c>
      <c r="V48" t="e">
        <f t="shared" si="22"/>
        <v>#REF!</v>
      </c>
      <c r="W48" t="e">
        <f t="shared" si="23"/>
        <v>#REF!</v>
      </c>
      <c r="X48" t="e">
        <f t="shared" si="24"/>
        <v>#REF!</v>
      </c>
      <c r="Y48" t="e">
        <f t="shared" si="25"/>
        <v>#REF!</v>
      </c>
      <c r="Z48" t="e">
        <f t="shared" si="26"/>
        <v>#REF!</v>
      </c>
      <c r="AA48" t="e">
        <f t="shared" si="27"/>
        <v>#REF!</v>
      </c>
      <c r="AB48" t="e">
        <f t="shared" si="28"/>
        <v>#REF!</v>
      </c>
      <c r="AC48" t="e">
        <f t="shared" si="29"/>
        <v>#REF!</v>
      </c>
      <c r="AD48" t="e">
        <f t="shared" si="30"/>
        <v>#REF!</v>
      </c>
      <c r="AE48" t="e">
        <f t="shared" si="31"/>
        <v>#REF!</v>
      </c>
      <c r="AF48" s="115"/>
    </row>
    <row r="49" spans="1:32" ht="21.75" customHeight="1">
      <c r="A49" s="33">
        <v>36</v>
      </c>
      <c r="B49" s="39"/>
      <c r="C49" s="154"/>
      <c r="D49" s="155"/>
      <c r="E49" s="156"/>
      <c r="F49" s="157"/>
      <c r="G49" s="30"/>
      <c r="H49" s="31"/>
      <c r="I49" s="35"/>
      <c r="J49" s="38"/>
      <c r="K49" s="44"/>
      <c r="L49" s="112"/>
      <c r="M49" s="17"/>
      <c r="N49">
        <f t="shared" si="17"/>
      </c>
      <c r="O49">
        <f t="shared" si="18"/>
        <v>0</v>
      </c>
      <c r="P49">
        <f t="shared" si="19"/>
      </c>
      <c r="Q49">
        <f t="shared" si="16"/>
      </c>
      <c r="R49" t="e">
        <f>IF(#REF!="","",LEFT(#REF!,7))</f>
        <v>#REF!</v>
      </c>
      <c r="S49" t="e">
        <f>IF(R49="","",VLOOKUP(#REF!,#REF!,2))</f>
        <v>#REF!</v>
      </c>
      <c r="T49" t="e">
        <f t="shared" si="20"/>
        <v>#REF!</v>
      </c>
      <c r="U49" t="e">
        <f t="shared" si="21"/>
        <v>#REF!</v>
      </c>
      <c r="V49" t="e">
        <f t="shared" si="22"/>
        <v>#REF!</v>
      </c>
      <c r="W49" t="e">
        <f t="shared" si="23"/>
        <v>#REF!</v>
      </c>
      <c r="X49" t="e">
        <f t="shared" si="24"/>
        <v>#REF!</v>
      </c>
      <c r="Y49" t="e">
        <f t="shared" si="25"/>
        <v>#REF!</v>
      </c>
      <c r="Z49" t="e">
        <f t="shared" si="26"/>
        <v>#REF!</v>
      </c>
      <c r="AA49" t="e">
        <f t="shared" si="27"/>
        <v>#REF!</v>
      </c>
      <c r="AB49" t="e">
        <f t="shared" si="28"/>
        <v>#REF!</v>
      </c>
      <c r="AC49" t="e">
        <f t="shared" si="29"/>
        <v>#REF!</v>
      </c>
      <c r="AD49" t="e">
        <f t="shared" si="30"/>
        <v>#REF!</v>
      </c>
      <c r="AE49" t="e">
        <f t="shared" si="31"/>
        <v>#REF!</v>
      </c>
      <c r="AF49" s="115"/>
    </row>
    <row r="50" spans="1:32" ht="21.75" customHeight="1">
      <c r="A50" s="33">
        <v>37</v>
      </c>
      <c r="B50" s="39"/>
      <c r="C50" s="154"/>
      <c r="D50" s="155"/>
      <c r="E50" s="156"/>
      <c r="F50" s="157"/>
      <c r="G50" s="30"/>
      <c r="H50" s="31"/>
      <c r="I50" s="35"/>
      <c r="J50" s="38"/>
      <c r="K50" s="44"/>
      <c r="L50" s="112"/>
      <c r="M50" s="17"/>
      <c r="N50">
        <f t="shared" si="17"/>
      </c>
      <c r="O50">
        <f t="shared" si="18"/>
        <v>0</v>
      </c>
      <c r="P50">
        <f t="shared" si="19"/>
      </c>
      <c r="Q50">
        <f t="shared" si="16"/>
      </c>
      <c r="R50" t="e">
        <f>IF(#REF!="","",LEFT(#REF!,7))</f>
        <v>#REF!</v>
      </c>
      <c r="S50" t="e">
        <f>IF(R50="","",VLOOKUP(#REF!,#REF!,2))</f>
        <v>#REF!</v>
      </c>
      <c r="T50" t="e">
        <f t="shared" si="20"/>
        <v>#REF!</v>
      </c>
      <c r="U50" t="e">
        <f t="shared" si="21"/>
        <v>#REF!</v>
      </c>
      <c r="V50" t="e">
        <f t="shared" si="22"/>
        <v>#REF!</v>
      </c>
      <c r="W50" t="e">
        <f t="shared" si="23"/>
        <v>#REF!</v>
      </c>
      <c r="X50" t="e">
        <f t="shared" si="24"/>
        <v>#REF!</v>
      </c>
      <c r="Y50" t="e">
        <f t="shared" si="25"/>
        <v>#REF!</v>
      </c>
      <c r="Z50" t="e">
        <f t="shared" si="26"/>
        <v>#REF!</v>
      </c>
      <c r="AA50" t="e">
        <f t="shared" si="27"/>
        <v>#REF!</v>
      </c>
      <c r="AB50" t="e">
        <f t="shared" si="28"/>
        <v>#REF!</v>
      </c>
      <c r="AC50" t="e">
        <f t="shared" si="29"/>
        <v>#REF!</v>
      </c>
      <c r="AD50" t="e">
        <f t="shared" si="30"/>
        <v>#REF!</v>
      </c>
      <c r="AE50" t="e">
        <f t="shared" si="31"/>
        <v>#REF!</v>
      </c>
      <c r="AF50" s="115"/>
    </row>
    <row r="51" spans="1:32" ht="21.75" customHeight="1">
      <c r="A51" s="33">
        <v>38</v>
      </c>
      <c r="B51" s="39"/>
      <c r="C51" s="154"/>
      <c r="D51" s="155"/>
      <c r="E51" s="156"/>
      <c r="F51" s="157"/>
      <c r="G51" s="30"/>
      <c r="H51" s="31"/>
      <c r="I51" s="35"/>
      <c r="J51" s="38"/>
      <c r="K51" s="44"/>
      <c r="L51" s="112"/>
      <c r="M51" s="17"/>
      <c r="N51">
        <f t="shared" si="17"/>
      </c>
      <c r="O51">
        <f t="shared" si="18"/>
        <v>0</v>
      </c>
      <c r="P51">
        <f t="shared" si="19"/>
      </c>
      <c r="Q51">
        <f t="shared" si="16"/>
      </c>
      <c r="R51" t="e">
        <f>IF(#REF!="","",LEFT(#REF!,7))</f>
        <v>#REF!</v>
      </c>
      <c r="S51" t="e">
        <f>IF(R51="","",VLOOKUP(#REF!,#REF!,2))</f>
        <v>#REF!</v>
      </c>
      <c r="T51" t="e">
        <f t="shared" si="20"/>
        <v>#REF!</v>
      </c>
      <c r="U51" t="e">
        <f t="shared" si="21"/>
        <v>#REF!</v>
      </c>
      <c r="V51" t="e">
        <f t="shared" si="22"/>
        <v>#REF!</v>
      </c>
      <c r="W51" t="e">
        <f t="shared" si="23"/>
        <v>#REF!</v>
      </c>
      <c r="X51" t="e">
        <f t="shared" si="24"/>
        <v>#REF!</v>
      </c>
      <c r="Y51" t="e">
        <f t="shared" si="25"/>
        <v>#REF!</v>
      </c>
      <c r="Z51" t="e">
        <f t="shared" si="26"/>
        <v>#REF!</v>
      </c>
      <c r="AA51" t="e">
        <f t="shared" si="27"/>
        <v>#REF!</v>
      </c>
      <c r="AB51" t="e">
        <f t="shared" si="28"/>
        <v>#REF!</v>
      </c>
      <c r="AC51" t="e">
        <f t="shared" si="29"/>
        <v>#REF!</v>
      </c>
      <c r="AD51" t="e">
        <f t="shared" si="30"/>
        <v>#REF!</v>
      </c>
      <c r="AE51" t="e">
        <f t="shared" si="31"/>
        <v>#REF!</v>
      </c>
      <c r="AF51" s="115"/>
    </row>
    <row r="52" spans="1:32" ht="21.75" customHeight="1">
      <c r="A52" s="33">
        <v>39</v>
      </c>
      <c r="B52" s="39"/>
      <c r="C52" s="154"/>
      <c r="D52" s="155"/>
      <c r="E52" s="156"/>
      <c r="F52" s="157"/>
      <c r="G52" s="30"/>
      <c r="H52" s="31"/>
      <c r="I52" s="35"/>
      <c r="J52" s="46"/>
      <c r="K52" s="47"/>
      <c r="L52" s="112"/>
      <c r="M52" s="17"/>
      <c r="N52">
        <f t="shared" si="17"/>
      </c>
      <c r="O52">
        <f t="shared" si="18"/>
        <v>0</v>
      </c>
      <c r="P52">
        <f t="shared" si="19"/>
      </c>
      <c r="Q52">
        <f t="shared" si="16"/>
      </c>
      <c r="R52" t="e">
        <f>IF(#REF!="","",LEFT(#REF!,7))</f>
        <v>#REF!</v>
      </c>
      <c r="S52" t="e">
        <f>IF(R52="","",VLOOKUP(#REF!,#REF!,2))</f>
        <v>#REF!</v>
      </c>
      <c r="T52" t="e">
        <f t="shared" si="20"/>
        <v>#REF!</v>
      </c>
      <c r="U52" t="e">
        <f t="shared" si="21"/>
        <v>#REF!</v>
      </c>
      <c r="V52" t="e">
        <f t="shared" si="22"/>
        <v>#REF!</v>
      </c>
      <c r="W52" t="e">
        <f t="shared" si="23"/>
        <v>#REF!</v>
      </c>
      <c r="X52" t="e">
        <f t="shared" si="24"/>
        <v>#REF!</v>
      </c>
      <c r="Y52" t="e">
        <f t="shared" si="25"/>
        <v>#REF!</v>
      </c>
      <c r="Z52" t="e">
        <f t="shared" si="26"/>
        <v>#REF!</v>
      </c>
      <c r="AA52" t="e">
        <f t="shared" si="27"/>
        <v>#REF!</v>
      </c>
      <c r="AB52" t="e">
        <f t="shared" si="28"/>
        <v>#REF!</v>
      </c>
      <c r="AC52" t="e">
        <f t="shared" si="29"/>
        <v>#REF!</v>
      </c>
      <c r="AD52" t="e">
        <f t="shared" si="30"/>
        <v>#REF!</v>
      </c>
      <c r="AE52" t="e">
        <f t="shared" si="31"/>
        <v>#REF!</v>
      </c>
      <c r="AF52" s="115"/>
    </row>
    <row r="53" spans="1:32" ht="21.75" customHeight="1" thickBot="1">
      <c r="A53" s="34">
        <v>40</v>
      </c>
      <c r="B53" s="40"/>
      <c r="C53" s="148"/>
      <c r="D53" s="149"/>
      <c r="E53" s="150"/>
      <c r="F53" s="151"/>
      <c r="G53" s="29"/>
      <c r="H53" s="49"/>
      <c r="I53" s="36"/>
      <c r="J53" s="37"/>
      <c r="K53" s="45"/>
      <c r="L53" s="113"/>
      <c r="M53" s="118"/>
      <c r="N53">
        <f t="shared" si="17"/>
      </c>
      <c r="O53">
        <f t="shared" si="18"/>
        <v>0</v>
      </c>
      <c r="P53">
        <f t="shared" si="19"/>
      </c>
      <c r="Q53">
        <f t="shared" si="16"/>
      </c>
      <c r="R53" t="e">
        <f>IF(#REF!="","",LEFT(#REF!,7))</f>
        <v>#REF!</v>
      </c>
      <c r="S53" t="e">
        <f>IF(R53="","",VLOOKUP(#REF!,#REF!,2))</f>
        <v>#REF!</v>
      </c>
      <c r="T53" t="e">
        <f t="shared" si="20"/>
        <v>#REF!</v>
      </c>
      <c r="U53" t="e">
        <f t="shared" si="21"/>
        <v>#REF!</v>
      </c>
      <c r="V53" t="e">
        <f t="shared" si="22"/>
        <v>#REF!</v>
      </c>
      <c r="W53" t="e">
        <f t="shared" si="23"/>
        <v>#REF!</v>
      </c>
      <c r="X53" t="e">
        <f t="shared" si="24"/>
        <v>#REF!</v>
      </c>
      <c r="Y53" t="e">
        <f t="shared" si="25"/>
        <v>#REF!</v>
      </c>
      <c r="Z53" t="e">
        <f t="shared" si="26"/>
        <v>#REF!</v>
      </c>
      <c r="AA53" t="e">
        <f t="shared" si="27"/>
        <v>#REF!</v>
      </c>
      <c r="AB53" t="e">
        <f t="shared" si="28"/>
        <v>#REF!</v>
      </c>
      <c r="AC53" t="e">
        <f t="shared" si="29"/>
        <v>#REF!</v>
      </c>
      <c r="AD53" t="e">
        <f t="shared" si="30"/>
        <v>#REF!</v>
      </c>
      <c r="AE53" t="e">
        <f t="shared" si="31"/>
        <v>#REF!</v>
      </c>
      <c r="AF53" s="116"/>
    </row>
    <row r="54" spans="1:32" ht="29.25" customHeight="1">
      <c r="A54" s="55"/>
      <c r="B54" s="56"/>
      <c r="C54" s="57"/>
      <c r="D54" s="56"/>
      <c r="E54" s="58"/>
      <c r="F54" s="58"/>
      <c r="G54" s="52"/>
      <c r="H54" s="59"/>
      <c r="I54" s="60"/>
      <c r="J54" s="61"/>
      <c r="K54" s="62"/>
      <c r="L54" s="63"/>
      <c r="M54" s="6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29.25" customHeight="1">
      <c r="A55" s="55"/>
      <c r="B55" s="55"/>
      <c r="C55" s="65"/>
      <c r="D55" s="55"/>
      <c r="E55" s="52"/>
      <c r="F55" s="52"/>
      <c r="G55" s="52"/>
      <c r="H55" s="59"/>
      <c r="I55" s="60"/>
      <c r="J55" s="61"/>
      <c r="K55" s="53"/>
      <c r="L55" s="6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29.25" customHeight="1" thickBot="1">
      <c r="A56" s="55"/>
      <c r="B56" s="54" t="s">
        <v>61</v>
      </c>
      <c r="C56" s="65"/>
      <c r="D56" s="55"/>
      <c r="E56" s="110"/>
      <c r="F56" s="110"/>
      <c r="G56" s="52"/>
      <c r="H56" s="59"/>
      <c r="I56" s="60"/>
      <c r="J56" s="61"/>
      <c r="K56" s="67"/>
      <c r="L56" s="6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29.25" customHeight="1">
      <c r="A57" s="182" t="s">
        <v>2</v>
      </c>
      <c r="B57" s="177" t="s">
        <v>23</v>
      </c>
      <c r="C57" s="178"/>
      <c r="D57" s="179"/>
      <c r="E57" s="165" t="s">
        <v>27</v>
      </c>
      <c r="F57" s="175"/>
      <c r="G57" s="165" t="s">
        <v>1</v>
      </c>
      <c r="H57" s="165" t="s">
        <v>5</v>
      </c>
      <c r="I57" s="165" t="s">
        <v>24</v>
      </c>
      <c r="J57" s="165" t="s">
        <v>3</v>
      </c>
      <c r="K57" s="170" t="s">
        <v>22</v>
      </c>
      <c r="L57" s="184" t="s">
        <v>4</v>
      </c>
      <c r="M57" s="170" t="s">
        <v>68</v>
      </c>
      <c r="AF57" s="152" t="s">
        <v>69</v>
      </c>
    </row>
    <row r="58" spans="1:32" ht="29.25" customHeight="1" thickBot="1">
      <c r="A58" s="183"/>
      <c r="B58" s="51" t="s">
        <v>26</v>
      </c>
      <c r="C58" s="180" t="s">
        <v>40</v>
      </c>
      <c r="D58" s="181"/>
      <c r="E58" s="176"/>
      <c r="F58" s="176"/>
      <c r="G58" s="166"/>
      <c r="H58" s="166"/>
      <c r="I58" s="172"/>
      <c r="J58" s="166"/>
      <c r="K58" s="171"/>
      <c r="L58" s="185"/>
      <c r="M58" s="171"/>
      <c r="O58" t="s">
        <v>28</v>
      </c>
      <c r="P58" t="s">
        <v>30</v>
      </c>
      <c r="Q58" t="s">
        <v>31</v>
      </c>
      <c r="R58" t="s">
        <v>33</v>
      </c>
      <c r="S58" t="s">
        <v>32</v>
      </c>
      <c r="T58" t="s">
        <v>29</v>
      </c>
      <c r="U58" t="s">
        <v>34</v>
      </c>
      <c r="Z58" t="s">
        <v>35</v>
      </c>
      <c r="AE58" t="s">
        <v>36</v>
      </c>
      <c r="AF58" s="153"/>
    </row>
    <row r="59" spans="1:32" ht="21.75" customHeight="1">
      <c r="A59" s="32">
        <v>41</v>
      </c>
      <c r="B59" s="39"/>
      <c r="C59" s="158"/>
      <c r="D59" s="159"/>
      <c r="E59" s="160"/>
      <c r="F59" s="161"/>
      <c r="G59" s="30"/>
      <c r="H59" s="48"/>
      <c r="I59" s="35"/>
      <c r="J59" s="38"/>
      <c r="K59" s="43"/>
      <c r="L59" s="111"/>
      <c r="M59" s="117"/>
      <c r="N59">
        <f>LEFT(K59,3)</f>
      </c>
      <c r="O59">
        <f>IF(N59="",0,IF(N59="埼玉県",0,1))</f>
        <v>0</v>
      </c>
      <c r="P59">
        <f>MID(K59,4,2)</f>
      </c>
      <c r="Q59">
        <f aca="true" t="shared" si="32" ref="Q59:Q78">IF(P59="さい",MID(K59,4,7),P59)</f>
      </c>
      <c r="R59" t="e">
        <f>IF(#REF!="","",LEFT(#REF!,7))</f>
        <v>#REF!</v>
      </c>
      <c r="S59" t="e">
        <f>IF(R59="","",VLOOKUP(#REF!,#REF!,2))</f>
        <v>#REF!</v>
      </c>
      <c r="T59" t="e">
        <f>IF(S59="さい",0,IF(P59=S59,0,1))</f>
        <v>#REF!</v>
      </c>
      <c r="U59" t="e">
        <f>IF(R59="さいたま市浦和","さいたま市浦和","")</f>
        <v>#REF!</v>
      </c>
      <c r="V59" t="e">
        <f>IF(R59="さいたま市浦和","さいたま市南区","")</f>
        <v>#REF!</v>
      </c>
      <c r="W59" t="e">
        <f>IF(R59="さいたま市浦和","さいたま市緑区","")</f>
        <v>#REF!</v>
      </c>
      <c r="X59" t="e">
        <f>IF(R59="さいたま市浦和","さいたま市桜区","")</f>
        <v>#REF!</v>
      </c>
      <c r="Y59" t="e">
        <f>IF(R59="さいたま市浦和",IF(Q59=U59,0,IF(Q59=V59,0,IF(Q59=W59,0,IF(Q59=X59,0,1)))),0)</f>
        <v>#REF!</v>
      </c>
      <c r="Z59" t="e">
        <f>IF(R59="さいたま市大宮","さいたま市大宮","")</f>
        <v>#REF!</v>
      </c>
      <c r="AA59" t="e">
        <f>IF(R59="さいたま市大宮","さいたま市北区","")</f>
        <v>#REF!</v>
      </c>
      <c r="AB59" t="e">
        <f>IF(R59="さいたま市大宮","さいたま市西区","")</f>
        <v>#REF!</v>
      </c>
      <c r="AC59" t="e">
        <f>IF(R59="さいたま市大宮","さいたま市見沼","")</f>
        <v>#REF!</v>
      </c>
      <c r="AD59" t="e">
        <f>IF(R59="さいたま市大宮",IF(Q59=Z59,0,IF(Q59=AA59,0,IF(Q59=AB59,0,IF(Q59=AC59,0,1)))),0)</f>
        <v>#REF!</v>
      </c>
      <c r="AE59" t="e">
        <f>IF(R59="さいたま市与野","さいたま市中央","")</f>
        <v>#REF!</v>
      </c>
      <c r="AF59" s="114"/>
    </row>
    <row r="60" spans="1:32" ht="21.75" customHeight="1">
      <c r="A60" s="33">
        <v>42</v>
      </c>
      <c r="B60" s="39"/>
      <c r="C60" s="154"/>
      <c r="D60" s="155"/>
      <c r="E60" s="156"/>
      <c r="F60" s="157"/>
      <c r="G60" s="30"/>
      <c r="H60" s="31"/>
      <c r="I60" s="35"/>
      <c r="J60" s="38"/>
      <c r="K60" s="44"/>
      <c r="L60" s="112"/>
      <c r="M60" s="17"/>
      <c r="N60">
        <f aca="true" t="shared" si="33" ref="N60:N78">LEFT(K60,3)</f>
      </c>
      <c r="O60">
        <f aca="true" t="shared" si="34" ref="O60:O78">IF(N60="",0,IF(N60="埼玉県",0,1))</f>
        <v>0</v>
      </c>
      <c r="P60">
        <f aca="true" t="shared" si="35" ref="P60:P78">MID(K60,4,2)</f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aca="true" t="shared" si="36" ref="T60:T78">IF(S60="さい",0,IF(P60=S60,0,1))</f>
        <v>#REF!</v>
      </c>
      <c r="U60" t="e">
        <f aca="true" t="shared" si="37" ref="U60:U78">IF(R60="さいたま市浦和","さいたま市浦和","")</f>
        <v>#REF!</v>
      </c>
      <c r="V60" t="e">
        <f aca="true" t="shared" si="38" ref="V60:V78">IF(R60="さいたま市浦和","さいたま市南区","")</f>
        <v>#REF!</v>
      </c>
      <c r="W60" t="e">
        <f aca="true" t="shared" si="39" ref="W60:W78">IF(R60="さいたま市浦和","さいたま市緑区","")</f>
        <v>#REF!</v>
      </c>
      <c r="X60" t="e">
        <f aca="true" t="shared" si="40" ref="X60:X78">IF(R60="さいたま市浦和","さいたま市桜区","")</f>
        <v>#REF!</v>
      </c>
      <c r="Y60" t="e">
        <f aca="true" t="shared" si="41" ref="Y60:Y78">IF(R60="さいたま市浦和",IF(Q60=U60,0,IF(Q60=V60,0,IF(Q60=W60,0,IF(Q60=X60,0,1)))),0)</f>
        <v>#REF!</v>
      </c>
      <c r="Z60" t="e">
        <f aca="true" t="shared" si="42" ref="Z60:Z78">IF(R60="さいたま市大宮","さいたま市大宮","")</f>
        <v>#REF!</v>
      </c>
      <c r="AA60" t="e">
        <f aca="true" t="shared" si="43" ref="AA60:AA78">IF(R60="さいたま市大宮","さいたま市北区","")</f>
        <v>#REF!</v>
      </c>
      <c r="AB60" t="e">
        <f aca="true" t="shared" si="44" ref="AB60:AB78">IF(R60="さいたま市大宮","さいたま市西区","")</f>
        <v>#REF!</v>
      </c>
      <c r="AC60" t="e">
        <f aca="true" t="shared" si="45" ref="AC60:AC78">IF(R60="さいたま市大宮","さいたま市見沼","")</f>
        <v>#REF!</v>
      </c>
      <c r="AD60" t="e">
        <f aca="true" t="shared" si="46" ref="AD60:AD78">IF(R60="さいたま市大宮",IF(Q60=Z60,0,IF(Q60=AA60,0,IF(Q60=AB60,0,IF(Q60=AC60,0,1)))),0)</f>
        <v>#REF!</v>
      </c>
      <c r="AE60" t="e">
        <f aca="true" t="shared" si="47" ref="AE60:AE78">IF(R60="さいたま市与野","さいたま市中央","")</f>
        <v>#REF!</v>
      </c>
      <c r="AF60" s="115"/>
    </row>
    <row r="61" spans="1:32" ht="21.75" customHeight="1">
      <c r="A61" s="33">
        <v>43</v>
      </c>
      <c r="B61" s="39"/>
      <c r="C61" s="154"/>
      <c r="D61" s="155"/>
      <c r="E61" s="156"/>
      <c r="F61" s="157"/>
      <c r="G61" s="30"/>
      <c r="H61" s="31"/>
      <c r="I61" s="35"/>
      <c r="J61" s="38"/>
      <c r="K61" s="44"/>
      <c r="L61" s="112"/>
      <c r="M61" s="17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115"/>
    </row>
    <row r="62" spans="1:32" ht="21.75" customHeight="1">
      <c r="A62" s="33">
        <v>44</v>
      </c>
      <c r="B62" s="39"/>
      <c r="C62" s="154"/>
      <c r="D62" s="155"/>
      <c r="E62" s="156"/>
      <c r="F62" s="157"/>
      <c r="G62" s="30"/>
      <c r="H62" s="31"/>
      <c r="I62" s="35"/>
      <c r="J62" s="38"/>
      <c r="K62" s="44"/>
      <c r="L62" s="112"/>
      <c r="M62" s="17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115"/>
    </row>
    <row r="63" spans="1:32" ht="21.75" customHeight="1">
      <c r="A63" s="33">
        <v>45</v>
      </c>
      <c r="B63" s="39"/>
      <c r="C63" s="154"/>
      <c r="D63" s="155"/>
      <c r="E63" s="156"/>
      <c r="F63" s="157"/>
      <c r="G63" s="30"/>
      <c r="H63" s="31"/>
      <c r="I63" s="35"/>
      <c r="J63" s="38"/>
      <c r="K63" s="44"/>
      <c r="L63" s="112"/>
      <c r="M63" s="17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115"/>
    </row>
    <row r="64" spans="1:32" ht="21.75" customHeight="1">
      <c r="A64" s="33">
        <v>46</v>
      </c>
      <c r="B64" s="39"/>
      <c r="C64" s="154"/>
      <c r="D64" s="155"/>
      <c r="E64" s="156"/>
      <c r="F64" s="157"/>
      <c r="G64" s="30"/>
      <c r="H64" s="31"/>
      <c r="I64" s="35"/>
      <c r="J64" s="38"/>
      <c r="K64" s="44"/>
      <c r="L64" s="112"/>
      <c r="M64" s="17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115"/>
    </row>
    <row r="65" spans="1:32" ht="21.75" customHeight="1">
      <c r="A65" s="33">
        <v>47</v>
      </c>
      <c r="B65" s="39"/>
      <c r="C65" s="154"/>
      <c r="D65" s="155"/>
      <c r="E65" s="156"/>
      <c r="F65" s="157"/>
      <c r="G65" s="30"/>
      <c r="H65" s="31"/>
      <c r="I65" s="35"/>
      <c r="J65" s="38"/>
      <c r="K65" s="44"/>
      <c r="L65" s="112"/>
      <c r="M65" s="17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115"/>
    </row>
    <row r="66" spans="1:32" ht="21.75" customHeight="1">
      <c r="A66" s="33">
        <v>48</v>
      </c>
      <c r="B66" s="39"/>
      <c r="C66" s="154"/>
      <c r="D66" s="155"/>
      <c r="E66" s="156"/>
      <c r="F66" s="157"/>
      <c r="G66" s="30"/>
      <c r="H66" s="31"/>
      <c r="I66" s="35"/>
      <c r="J66" s="38"/>
      <c r="K66" s="44"/>
      <c r="L66" s="112"/>
      <c r="M66" s="17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115"/>
    </row>
    <row r="67" spans="1:32" ht="21.75" customHeight="1">
      <c r="A67" s="33">
        <v>49</v>
      </c>
      <c r="B67" s="39"/>
      <c r="C67" s="154"/>
      <c r="D67" s="155"/>
      <c r="E67" s="156"/>
      <c r="F67" s="157"/>
      <c r="G67" s="30"/>
      <c r="H67" s="31"/>
      <c r="I67" s="35"/>
      <c r="J67" s="38"/>
      <c r="K67" s="44"/>
      <c r="L67" s="112"/>
      <c r="M67" s="17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115"/>
    </row>
    <row r="68" spans="1:32" ht="21.75" customHeight="1">
      <c r="A68" s="33">
        <v>50</v>
      </c>
      <c r="B68" s="39"/>
      <c r="C68" s="154"/>
      <c r="D68" s="155"/>
      <c r="E68" s="156"/>
      <c r="F68" s="157"/>
      <c r="G68" s="30"/>
      <c r="H68" s="31"/>
      <c r="I68" s="35"/>
      <c r="J68" s="38"/>
      <c r="K68" s="44"/>
      <c r="L68" s="112"/>
      <c r="M68" s="17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115"/>
    </row>
    <row r="69" spans="1:32" ht="21.75" customHeight="1">
      <c r="A69" s="33">
        <v>51</v>
      </c>
      <c r="B69" s="39"/>
      <c r="C69" s="154"/>
      <c r="D69" s="155"/>
      <c r="E69" s="156"/>
      <c r="F69" s="157"/>
      <c r="G69" s="30"/>
      <c r="H69" s="31"/>
      <c r="I69" s="35"/>
      <c r="J69" s="38"/>
      <c r="K69" s="44"/>
      <c r="L69" s="112"/>
      <c r="M69" s="17"/>
      <c r="N69">
        <f t="shared" si="33"/>
      </c>
      <c r="O69">
        <f t="shared" si="34"/>
        <v>0</v>
      </c>
      <c r="P69">
        <f t="shared" si="35"/>
      </c>
      <c r="Q69">
        <f t="shared" si="32"/>
      </c>
      <c r="R69" t="e">
        <f>IF(#REF!="","",LEFT(#REF!,7))</f>
        <v>#REF!</v>
      </c>
      <c r="S69" t="e">
        <f>IF(R69="","",VLOOKUP(#REF!,#REF!,2))</f>
        <v>#REF!</v>
      </c>
      <c r="T69" t="e">
        <f t="shared" si="36"/>
        <v>#REF!</v>
      </c>
      <c r="U69" t="e">
        <f t="shared" si="37"/>
        <v>#REF!</v>
      </c>
      <c r="V69" t="e">
        <f t="shared" si="38"/>
        <v>#REF!</v>
      </c>
      <c r="W69" t="e">
        <f t="shared" si="39"/>
        <v>#REF!</v>
      </c>
      <c r="X69" t="e">
        <f t="shared" si="40"/>
        <v>#REF!</v>
      </c>
      <c r="Y69" t="e">
        <f t="shared" si="41"/>
        <v>#REF!</v>
      </c>
      <c r="Z69" t="e">
        <f t="shared" si="42"/>
        <v>#REF!</v>
      </c>
      <c r="AA69" t="e">
        <f t="shared" si="43"/>
        <v>#REF!</v>
      </c>
      <c r="AB69" t="e">
        <f t="shared" si="44"/>
        <v>#REF!</v>
      </c>
      <c r="AC69" t="e">
        <f t="shared" si="45"/>
        <v>#REF!</v>
      </c>
      <c r="AD69" t="e">
        <f t="shared" si="46"/>
        <v>#REF!</v>
      </c>
      <c r="AE69" t="e">
        <f t="shared" si="47"/>
        <v>#REF!</v>
      </c>
      <c r="AF69" s="115"/>
    </row>
    <row r="70" spans="1:32" ht="21.75" customHeight="1">
      <c r="A70" s="33">
        <v>52</v>
      </c>
      <c r="B70" s="39"/>
      <c r="C70" s="154"/>
      <c r="D70" s="155"/>
      <c r="E70" s="156"/>
      <c r="F70" s="157"/>
      <c r="G70" s="30"/>
      <c r="H70" s="31"/>
      <c r="I70" s="35"/>
      <c r="J70" s="38"/>
      <c r="K70" s="44"/>
      <c r="L70" s="112"/>
      <c r="M70" s="17"/>
      <c r="N70">
        <f t="shared" si="33"/>
      </c>
      <c r="O70">
        <f t="shared" si="34"/>
        <v>0</v>
      </c>
      <c r="P70">
        <f t="shared" si="35"/>
      </c>
      <c r="Q70">
        <f t="shared" si="32"/>
      </c>
      <c r="R70" t="e">
        <f>IF(#REF!="","",LEFT(#REF!,7))</f>
        <v>#REF!</v>
      </c>
      <c r="S70" t="e">
        <f>IF(R70="","",VLOOKUP(#REF!,#REF!,2))</f>
        <v>#REF!</v>
      </c>
      <c r="T70" t="e">
        <f t="shared" si="36"/>
        <v>#REF!</v>
      </c>
      <c r="U70" t="e">
        <f t="shared" si="37"/>
        <v>#REF!</v>
      </c>
      <c r="V70" t="e">
        <f t="shared" si="38"/>
        <v>#REF!</v>
      </c>
      <c r="W70" t="e">
        <f t="shared" si="39"/>
        <v>#REF!</v>
      </c>
      <c r="X70" t="e">
        <f t="shared" si="40"/>
        <v>#REF!</v>
      </c>
      <c r="Y70" t="e">
        <f t="shared" si="41"/>
        <v>#REF!</v>
      </c>
      <c r="Z70" t="e">
        <f t="shared" si="42"/>
        <v>#REF!</v>
      </c>
      <c r="AA70" t="e">
        <f t="shared" si="43"/>
        <v>#REF!</v>
      </c>
      <c r="AB70" t="e">
        <f t="shared" si="44"/>
        <v>#REF!</v>
      </c>
      <c r="AC70" t="e">
        <f t="shared" si="45"/>
        <v>#REF!</v>
      </c>
      <c r="AD70" t="e">
        <f t="shared" si="46"/>
        <v>#REF!</v>
      </c>
      <c r="AE70" t="e">
        <f t="shared" si="47"/>
        <v>#REF!</v>
      </c>
      <c r="AF70" s="115"/>
    </row>
    <row r="71" spans="1:32" ht="21.75" customHeight="1">
      <c r="A71" s="33">
        <v>53</v>
      </c>
      <c r="B71" s="39"/>
      <c r="C71" s="154"/>
      <c r="D71" s="155"/>
      <c r="E71" s="156"/>
      <c r="F71" s="157"/>
      <c r="G71" s="30"/>
      <c r="H71" s="31"/>
      <c r="I71" s="35"/>
      <c r="J71" s="38"/>
      <c r="K71" s="44"/>
      <c r="L71" s="112"/>
      <c r="M71" s="17"/>
      <c r="N71">
        <f t="shared" si="33"/>
      </c>
      <c r="O71">
        <f t="shared" si="34"/>
        <v>0</v>
      </c>
      <c r="P71">
        <f t="shared" si="35"/>
      </c>
      <c r="Q71">
        <f t="shared" si="32"/>
      </c>
      <c r="R71" t="e">
        <f>IF(#REF!="","",LEFT(#REF!,7))</f>
        <v>#REF!</v>
      </c>
      <c r="S71" t="e">
        <f>IF(R71="","",VLOOKUP(#REF!,#REF!,2))</f>
        <v>#REF!</v>
      </c>
      <c r="T71" t="e">
        <f t="shared" si="36"/>
        <v>#REF!</v>
      </c>
      <c r="U71" t="e">
        <f t="shared" si="37"/>
        <v>#REF!</v>
      </c>
      <c r="V71" t="e">
        <f t="shared" si="38"/>
        <v>#REF!</v>
      </c>
      <c r="W71" t="e">
        <f t="shared" si="39"/>
        <v>#REF!</v>
      </c>
      <c r="X71" t="e">
        <f t="shared" si="40"/>
        <v>#REF!</v>
      </c>
      <c r="Y71" t="e">
        <f t="shared" si="41"/>
        <v>#REF!</v>
      </c>
      <c r="Z71" t="e">
        <f t="shared" si="42"/>
        <v>#REF!</v>
      </c>
      <c r="AA71" t="e">
        <f t="shared" si="43"/>
        <v>#REF!</v>
      </c>
      <c r="AB71" t="e">
        <f t="shared" si="44"/>
        <v>#REF!</v>
      </c>
      <c r="AC71" t="e">
        <f t="shared" si="45"/>
        <v>#REF!</v>
      </c>
      <c r="AD71" t="e">
        <f t="shared" si="46"/>
        <v>#REF!</v>
      </c>
      <c r="AE71" t="e">
        <f t="shared" si="47"/>
        <v>#REF!</v>
      </c>
      <c r="AF71" s="115"/>
    </row>
    <row r="72" spans="1:32" ht="21.75" customHeight="1">
      <c r="A72" s="33">
        <v>54</v>
      </c>
      <c r="B72" s="39"/>
      <c r="C72" s="154"/>
      <c r="D72" s="155"/>
      <c r="E72" s="156"/>
      <c r="F72" s="157"/>
      <c r="G72" s="30"/>
      <c r="H72" s="31"/>
      <c r="I72" s="35"/>
      <c r="J72" s="38"/>
      <c r="K72" s="44"/>
      <c r="L72" s="112"/>
      <c r="M72" s="17"/>
      <c r="N72">
        <f t="shared" si="33"/>
      </c>
      <c r="O72">
        <f t="shared" si="34"/>
        <v>0</v>
      </c>
      <c r="P72">
        <f t="shared" si="35"/>
      </c>
      <c r="Q72">
        <f t="shared" si="32"/>
      </c>
      <c r="R72" t="e">
        <f>IF(#REF!="","",LEFT(#REF!,7))</f>
        <v>#REF!</v>
      </c>
      <c r="S72" t="e">
        <f>IF(R72="","",VLOOKUP(#REF!,#REF!,2))</f>
        <v>#REF!</v>
      </c>
      <c r="T72" t="e">
        <f t="shared" si="36"/>
        <v>#REF!</v>
      </c>
      <c r="U72" t="e">
        <f t="shared" si="37"/>
        <v>#REF!</v>
      </c>
      <c r="V72" t="e">
        <f t="shared" si="38"/>
        <v>#REF!</v>
      </c>
      <c r="W72" t="e">
        <f t="shared" si="39"/>
        <v>#REF!</v>
      </c>
      <c r="X72" t="e">
        <f t="shared" si="40"/>
        <v>#REF!</v>
      </c>
      <c r="Y72" t="e">
        <f t="shared" si="41"/>
        <v>#REF!</v>
      </c>
      <c r="Z72" t="e">
        <f t="shared" si="42"/>
        <v>#REF!</v>
      </c>
      <c r="AA72" t="e">
        <f t="shared" si="43"/>
        <v>#REF!</v>
      </c>
      <c r="AB72" t="e">
        <f t="shared" si="44"/>
        <v>#REF!</v>
      </c>
      <c r="AC72" t="e">
        <f t="shared" si="45"/>
        <v>#REF!</v>
      </c>
      <c r="AD72" t="e">
        <f t="shared" si="46"/>
        <v>#REF!</v>
      </c>
      <c r="AE72" t="e">
        <f t="shared" si="47"/>
        <v>#REF!</v>
      </c>
      <c r="AF72" s="115"/>
    </row>
    <row r="73" spans="1:32" ht="21.75" customHeight="1">
      <c r="A73" s="33">
        <v>55</v>
      </c>
      <c r="B73" s="39"/>
      <c r="C73" s="154"/>
      <c r="D73" s="155"/>
      <c r="E73" s="156"/>
      <c r="F73" s="157"/>
      <c r="G73" s="30"/>
      <c r="H73" s="31"/>
      <c r="I73" s="35"/>
      <c r="J73" s="38"/>
      <c r="K73" s="44"/>
      <c r="L73" s="112"/>
      <c r="M73" s="17"/>
      <c r="N73">
        <f t="shared" si="33"/>
      </c>
      <c r="O73">
        <f t="shared" si="34"/>
        <v>0</v>
      </c>
      <c r="P73">
        <f t="shared" si="35"/>
      </c>
      <c r="Q73">
        <f t="shared" si="32"/>
      </c>
      <c r="R73" t="e">
        <f>IF(#REF!="","",LEFT(#REF!,7))</f>
        <v>#REF!</v>
      </c>
      <c r="S73" t="e">
        <f>IF(R73="","",VLOOKUP(#REF!,#REF!,2))</f>
        <v>#REF!</v>
      </c>
      <c r="T73" t="e">
        <f t="shared" si="36"/>
        <v>#REF!</v>
      </c>
      <c r="U73" t="e">
        <f t="shared" si="37"/>
        <v>#REF!</v>
      </c>
      <c r="V73" t="e">
        <f t="shared" si="38"/>
        <v>#REF!</v>
      </c>
      <c r="W73" t="e">
        <f t="shared" si="39"/>
        <v>#REF!</v>
      </c>
      <c r="X73" t="e">
        <f t="shared" si="40"/>
        <v>#REF!</v>
      </c>
      <c r="Y73" t="e">
        <f t="shared" si="41"/>
        <v>#REF!</v>
      </c>
      <c r="Z73" t="e">
        <f t="shared" si="42"/>
        <v>#REF!</v>
      </c>
      <c r="AA73" t="e">
        <f t="shared" si="43"/>
        <v>#REF!</v>
      </c>
      <c r="AB73" t="e">
        <f t="shared" si="44"/>
        <v>#REF!</v>
      </c>
      <c r="AC73" t="e">
        <f t="shared" si="45"/>
        <v>#REF!</v>
      </c>
      <c r="AD73" t="e">
        <f t="shared" si="46"/>
        <v>#REF!</v>
      </c>
      <c r="AE73" t="e">
        <f t="shared" si="47"/>
        <v>#REF!</v>
      </c>
      <c r="AF73" s="115"/>
    </row>
    <row r="74" spans="1:32" ht="21.75" customHeight="1">
      <c r="A74" s="33">
        <v>56</v>
      </c>
      <c r="B74" s="39"/>
      <c r="C74" s="154"/>
      <c r="D74" s="155"/>
      <c r="E74" s="156"/>
      <c r="F74" s="157"/>
      <c r="G74" s="30"/>
      <c r="H74" s="31"/>
      <c r="I74" s="35"/>
      <c r="J74" s="38"/>
      <c r="K74" s="44"/>
      <c r="L74" s="112"/>
      <c r="M74" s="17"/>
      <c r="N74">
        <f t="shared" si="33"/>
      </c>
      <c r="O74">
        <f t="shared" si="34"/>
        <v>0</v>
      </c>
      <c r="P74">
        <f t="shared" si="35"/>
      </c>
      <c r="Q74">
        <f t="shared" si="32"/>
      </c>
      <c r="R74" t="e">
        <f>IF(#REF!="","",LEFT(#REF!,7))</f>
        <v>#REF!</v>
      </c>
      <c r="S74" t="e">
        <f>IF(R74="","",VLOOKUP(#REF!,#REF!,2))</f>
        <v>#REF!</v>
      </c>
      <c r="T74" t="e">
        <f t="shared" si="36"/>
        <v>#REF!</v>
      </c>
      <c r="U74" t="e">
        <f t="shared" si="37"/>
        <v>#REF!</v>
      </c>
      <c r="V74" t="e">
        <f t="shared" si="38"/>
        <v>#REF!</v>
      </c>
      <c r="W74" t="e">
        <f t="shared" si="39"/>
        <v>#REF!</v>
      </c>
      <c r="X74" t="e">
        <f t="shared" si="40"/>
        <v>#REF!</v>
      </c>
      <c r="Y74" t="e">
        <f t="shared" si="41"/>
        <v>#REF!</v>
      </c>
      <c r="Z74" t="e">
        <f t="shared" si="42"/>
        <v>#REF!</v>
      </c>
      <c r="AA74" t="e">
        <f t="shared" si="43"/>
        <v>#REF!</v>
      </c>
      <c r="AB74" t="e">
        <f t="shared" si="44"/>
        <v>#REF!</v>
      </c>
      <c r="AC74" t="e">
        <f t="shared" si="45"/>
        <v>#REF!</v>
      </c>
      <c r="AD74" t="e">
        <f t="shared" si="46"/>
        <v>#REF!</v>
      </c>
      <c r="AE74" t="e">
        <f t="shared" si="47"/>
        <v>#REF!</v>
      </c>
      <c r="AF74" s="115"/>
    </row>
    <row r="75" spans="1:32" ht="21.75" customHeight="1">
      <c r="A75" s="33">
        <v>57</v>
      </c>
      <c r="B75" s="39"/>
      <c r="C75" s="154"/>
      <c r="D75" s="155"/>
      <c r="E75" s="156"/>
      <c r="F75" s="157"/>
      <c r="G75" s="30"/>
      <c r="H75" s="31"/>
      <c r="I75" s="35"/>
      <c r="J75" s="38"/>
      <c r="K75" s="44"/>
      <c r="L75" s="112"/>
      <c r="M75" s="17"/>
      <c r="N75">
        <f t="shared" si="33"/>
      </c>
      <c r="O75">
        <f t="shared" si="34"/>
        <v>0</v>
      </c>
      <c r="P75">
        <f t="shared" si="35"/>
      </c>
      <c r="Q75">
        <f t="shared" si="32"/>
      </c>
      <c r="R75" t="e">
        <f>IF(#REF!="","",LEFT(#REF!,7))</f>
        <v>#REF!</v>
      </c>
      <c r="S75" t="e">
        <f>IF(R75="","",VLOOKUP(#REF!,#REF!,2))</f>
        <v>#REF!</v>
      </c>
      <c r="T75" t="e">
        <f t="shared" si="36"/>
        <v>#REF!</v>
      </c>
      <c r="U75" t="e">
        <f t="shared" si="37"/>
        <v>#REF!</v>
      </c>
      <c r="V75" t="e">
        <f t="shared" si="38"/>
        <v>#REF!</v>
      </c>
      <c r="W75" t="e">
        <f t="shared" si="39"/>
        <v>#REF!</v>
      </c>
      <c r="X75" t="e">
        <f t="shared" si="40"/>
        <v>#REF!</v>
      </c>
      <c r="Y75" t="e">
        <f t="shared" si="41"/>
        <v>#REF!</v>
      </c>
      <c r="Z75" t="e">
        <f t="shared" si="42"/>
        <v>#REF!</v>
      </c>
      <c r="AA75" t="e">
        <f t="shared" si="43"/>
        <v>#REF!</v>
      </c>
      <c r="AB75" t="e">
        <f t="shared" si="44"/>
        <v>#REF!</v>
      </c>
      <c r="AC75" t="e">
        <f t="shared" si="45"/>
        <v>#REF!</v>
      </c>
      <c r="AD75" t="e">
        <f t="shared" si="46"/>
        <v>#REF!</v>
      </c>
      <c r="AE75" t="e">
        <f t="shared" si="47"/>
        <v>#REF!</v>
      </c>
      <c r="AF75" s="115"/>
    </row>
    <row r="76" spans="1:32" ht="21.75" customHeight="1">
      <c r="A76" s="33">
        <v>58</v>
      </c>
      <c r="B76" s="39"/>
      <c r="C76" s="154"/>
      <c r="D76" s="155"/>
      <c r="E76" s="156"/>
      <c r="F76" s="157"/>
      <c r="G76" s="30"/>
      <c r="H76" s="31"/>
      <c r="I76" s="35"/>
      <c r="J76" s="38"/>
      <c r="K76" s="44"/>
      <c r="L76" s="112"/>
      <c r="M76" s="17"/>
      <c r="N76">
        <f t="shared" si="33"/>
      </c>
      <c r="O76">
        <f t="shared" si="34"/>
        <v>0</v>
      </c>
      <c r="P76">
        <f t="shared" si="35"/>
      </c>
      <c r="Q76">
        <f t="shared" si="32"/>
      </c>
      <c r="R76" t="e">
        <f>IF(#REF!="","",LEFT(#REF!,7))</f>
        <v>#REF!</v>
      </c>
      <c r="S76" t="e">
        <f>IF(R76="","",VLOOKUP(#REF!,#REF!,2))</f>
        <v>#REF!</v>
      </c>
      <c r="T76" t="e">
        <f t="shared" si="36"/>
        <v>#REF!</v>
      </c>
      <c r="U76" t="e">
        <f t="shared" si="37"/>
        <v>#REF!</v>
      </c>
      <c r="V76" t="e">
        <f t="shared" si="38"/>
        <v>#REF!</v>
      </c>
      <c r="W76" t="e">
        <f t="shared" si="39"/>
        <v>#REF!</v>
      </c>
      <c r="X76" t="e">
        <f t="shared" si="40"/>
        <v>#REF!</v>
      </c>
      <c r="Y76" t="e">
        <f t="shared" si="41"/>
        <v>#REF!</v>
      </c>
      <c r="Z76" t="e">
        <f t="shared" si="42"/>
        <v>#REF!</v>
      </c>
      <c r="AA76" t="e">
        <f t="shared" si="43"/>
        <v>#REF!</v>
      </c>
      <c r="AB76" t="e">
        <f t="shared" si="44"/>
        <v>#REF!</v>
      </c>
      <c r="AC76" t="e">
        <f t="shared" si="45"/>
        <v>#REF!</v>
      </c>
      <c r="AD76" t="e">
        <f t="shared" si="46"/>
        <v>#REF!</v>
      </c>
      <c r="AE76" t="e">
        <f t="shared" si="47"/>
        <v>#REF!</v>
      </c>
      <c r="AF76" s="115"/>
    </row>
    <row r="77" spans="1:32" ht="21.75" customHeight="1">
      <c r="A77" s="33">
        <v>59</v>
      </c>
      <c r="B77" s="39"/>
      <c r="C77" s="154"/>
      <c r="D77" s="155"/>
      <c r="E77" s="156"/>
      <c r="F77" s="157"/>
      <c r="G77" s="30"/>
      <c r="H77" s="31"/>
      <c r="I77" s="35"/>
      <c r="J77" s="46"/>
      <c r="K77" s="47"/>
      <c r="L77" s="112"/>
      <c r="M77" s="17"/>
      <c r="N77">
        <f t="shared" si="33"/>
      </c>
      <c r="O77">
        <f t="shared" si="34"/>
        <v>0</v>
      </c>
      <c r="P77">
        <f t="shared" si="35"/>
      </c>
      <c r="Q77">
        <f t="shared" si="32"/>
      </c>
      <c r="R77" t="e">
        <f>IF(#REF!="","",LEFT(#REF!,7))</f>
        <v>#REF!</v>
      </c>
      <c r="S77" t="e">
        <f>IF(R77="","",VLOOKUP(#REF!,#REF!,2))</f>
        <v>#REF!</v>
      </c>
      <c r="T77" t="e">
        <f t="shared" si="36"/>
        <v>#REF!</v>
      </c>
      <c r="U77" t="e">
        <f t="shared" si="37"/>
        <v>#REF!</v>
      </c>
      <c r="V77" t="e">
        <f t="shared" si="38"/>
        <v>#REF!</v>
      </c>
      <c r="W77" t="e">
        <f t="shared" si="39"/>
        <v>#REF!</v>
      </c>
      <c r="X77" t="e">
        <f t="shared" si="40"/>
        <v>#REF!</v>
      </c>
      <c r="Y77" t="e">
        <f t="shared" si="41"/>
        <v>#REF!</v>
      </c>
      <c r="Z77" t="e">
        <f t="shared" si="42"/>
        <v>#REF!</v>
      </c>
      <c r="AA77" t="e">
        <f t="shared" si="43"/>
        <v>#REF!</v>
      </c>
      <c r="AB77" t="e">
        <f t="shared" si="44"/>
        <v>#REF!</v>
      </c>
      <c r="AC77" t="e">
        <f t="shared" si="45"/>
        <v>#REF!</v>
      </c>
      <c r="AD77" t="e">
        <f t="shared" si="46"/>
        <v>#REF!</v>
      </c>
      <c r="AE77" t="e">
        <f t="shared" si="47"/>
        <v>#REF!</v>
      </c>
      <c r="AF77" s="115"/>
    </row>
    <row r="78" spans="1:32" ht="21.75" customHeight="1" thickBot="1">
      <c r="A78" s="34">
        <v>60</v>
      </c>
      <c r="B78" s="40"/>
      <c r="C78" s="148"/>
      <c r="D78" s="149"/>
      <c r="E78" s="150"/>
      <c r="F78" s="151"/>
      <c r="G78" s="29"/>
      <c r="H78" s="49"/>
      <c r="I78" s="36"/>
      <c r="J78" s="37"/>
      <c r="K78" s="45"/>
      <c r="L78" s="113"/>
      <c r="M78" s="118"/>
      <c r="N78">
        <f t="shared" si="33"/>
      </c>
      <c r="O78">
        <f t="shared" si="34"/>
        <v>0</v>
      </c>
      <c r="P78">
        <f t="shared" si="35"/>
      </c>
      <c r="Q78">
        <f t="shared" si="32"/>
      </c>
      <c r="R78" t="e">
        <f>IF(#REF!="","",LEFT(#REF!,7))</f>
        <v>#REF!</v>
      </c>
      <c r="S78" t="e">
        <f>IF(R78="","",VLOOKUP(#REF!,#REF!,2))</f>
        <v>#REF!</v>
      </c>
      <c r="T78" t="e">
        <f t="shared" si="36"/>
        <v>#REF!</v>
      </c>
      <c r="U78" t="e">
        <f t="shared" si="37"/>
        <v>#REF!</v>
      </c>
      <c r="V78" t="e">
        <f t="shared" si="38"/>
        <v>#REF!</v>
      </c>
      <c r="W78" t="e">
        <f t="shared" si="39"/>
        <v>#REF!</v>
      </c>
      <c r="X78" t="e">
        <f t="shared" si="40"/>
        <v>#REF!</v>
      </c>
      <c r="Y78" t="e">
        <f t="shared" si="41"/>
        <v>#REF!</v>
      </c>
      <c r="Z78" t="e">
        <f t="shared" si="42"/>
        <v>#REF!</v>
      </c>
      <c r="AA78" t="e">
        <f t="shared" si="43"/>
        <v>#REF!</v>
      </c>
      <c r="AB78" t="e">
        <f t="shared" si="44"/>
        <v>#REF!</v>
      </c>
      <c r="AC78" t="e">
        <f t="shared" si="45"/>
        <v>#REF!</v>
      </c>
      <c r="AD78" t="e">
        <f t="shared" si="46"/>
        <v>#REF!</v>
      </c>
      <c r="AE78" t="e">
        <f t="shared" si="47"/>
        <v>#REF!</v>
      </c>
      <c r="AF78" s="116"/>
    </row>
    <row r="79" spans="1:32" ht="29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29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29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29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29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29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29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29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29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29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29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29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29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29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29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29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29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</sheetData>
  <sheetProtection/>
  <mergeCells count="162">
    <mergeCell ref="E37:F37"/>
    <mergeCell ref="A57:A58"/>
    <mergeCell ref="B57:D57"/>
    <mergeCell ref="E57:F58"/>
    <mergeCell ref="G57:G58"/>
    <mergeCell ref="A32:A33"/>
    <mergeCell ref="B32:D32"/>
    <mergeCell ref="E32:F33"/>
    <mergeCell ref="G32:G33"/>
    <mergeCell ref="C36:D36"/>
    <mergeCell ref="E36:F36"/>
    <mergeCell ref="E4:J4"/>
    <mergeCell ref="B7:D7"/>
    <mergeCell ref="E7:F8"/>
    <mergeCell ref="G7:G8"/>
    <mergeCell ref="C8:D8"/>
    <mergeCell ref="C33:D33"/>
    <mergeCell ref="E20:F20"/>
    <mergeCell ref="E21:F21"/>
    <mergeCell ref="E22:F22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A7:A8"/>
    <mergeCell ref="I7:I8"/>
    <mergeCell ref="J7:J8"/>
    <mergeCell ref="K7:K8"/>
    <mergeCell ref="E9:F9"/>
    <mergeCell ref="H7:H8"/>
    <mergeCell ref="E23:F23"/>
    <mergeCell ref="E24:F24"/>
    <mergeCell ref="E17:F17"/>
    <mergeCell ref="E12:F12"/>
    <mergeCell ref="E13:F13"/>
    <mergeCell ref="E14:F14"/>
    <mergeCell ref="E15:F15"/>
    <mergeCell ref="E16:F16"/>
    <mergeCell ref="E11:F11"/>
    <mergeCell ref="L7:L8"/>
    <mergeCell ref="M7:M8"/>
    <mergeCell ref="C12:D12"/>
    <mergeCell ref="C13:D13"/>
    <mergeCell ref="C14:D14"/>
    <mergeCell ref="C19:D19"/>
    <mergeCell ref="C22:D22"/>
    <mergeCell ref="E25:F25"/>
    <mergeCell ref="C20:D20"/>
    <mergeCell ref="C21:D21"/>
    <mergeCell ref="AF7:AF8"/>
    <mergeCell ref="C9:D9"/>
    <mergeCell ref="C10:D10"/>
    <mergeCell ref="C11:D11"/>
    <mergeCell ref="E10:F10"/>
    <mergeCell ref="C16:D16"/>
    <mergeCell ref="C17:D17"/>
    <mergeCell ref="C18:D18"/>
    <mergeCell ref="M32:M33"/>
    <mergeCell ref="C23:D23"/>
    <mergeCell ref="C24:D24"/>
    <mergeCell ref="C25:D25"/>
    <mergeCell ref="C26:D26"/>
    <mergeCell ref="C27:D27"/>
    <mergeCell ref="C28:D28"/>
    <mergeCell ref="I32:I33"/>
    <mergeCell ref="E28:F28"/>
    <mergeCell ref="H32:H33"/>
    <mergeCell ref="C40:D40"/>
    <mergeCell ref="E40:F40"/>
    <mergeCell ref="C38:D38"/>
    <mergeCell ref="E38:F38"/>
    <mergeCell ref="C39:D39"/>
    <mergeCell ref="E39:F39"/>
    <mergeCell ref="C37:D37"/>
    <mergeCell ref="C44:D44"/>
    <mergeCell ref="E44:F44"/>
    <mergeCell ref="AF32:AF33"/>
    <mergeCell ref="C34:D34"/>
    <mergeCell ref="E34:F34"/>
    <mergeCell ref="C35:D35"/>
    <mergeCell ref="E35:F35"/>
    <mergeCell ref="J32:J33"/>
    <mergeCell ref="K32:K33"/>
    <mergeCell ref="L32:L33"/>
    <mergeCell ref="C41:D41"/>
    <mergeCell ref="E41:F41"/>
    <mergeCell ref="C42:D42"/>
    <mergeCell ref="E42:F42"/>
    <mergeCell ref="C43:D43"/>
    <mergeCell ref="E43:F43"/>
    <mergeCell ref="C52:D52"/>
    <mergeCell ref="E52:F52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5:D45"/>
    <mergeCell ref="E45:F45"/>
    <mergeCell ref="C46:D46"/>
    <mergeCell ref="E46:F46"/>
    <mergeCell ref="C53:D53"/>
    <mergeCell ref="E53:F53"/>
    <mergeCell ref="AF57:AF58"/>
    <mergeCell ref="C59:D59"/>
    <mergeCell ref="E59:F59"/>
    <mergeCell ref="J57:J58"/>
    <mergeCell ref="M57:M58"/>
    <mergeCell ref="C58:D58"/>
    <mergeCell ref="H57:H58"/>
    <mergeCell ref="I57:I58"/>
    <mergeCell ref="K57:K58"/>
    <mergeCell ref="L57:L58"/>
    <mergeCell ref="C62:D62"/>
    <mergeCell ref="E62:F62"/>
    <mergeCell ref="C60:D60"/>
    <mergeCell ref="E60:F60"/>
    <mergeCell ref="C69:D69"/>
    <mergeCell ref="E69:F69"/>
    <mergeCell ref="C65:D65"/>
    <mergeCell ref="E65:F65"/>
    <mergeCell ref="C61:D61"/>
    <mergeCell ref="E61:F61"/>
    <mergeCell ref="C63:D63"/>
    <mergeCell ref="E63:F63"/>
    <mergeCell ref="C64:D64"/>
    <mergeCell ref="E64:F64"/>
    <mergeCell ref="C66:D66"/>
    <mergeCell ref="E66:F66"/>
    <mergeCell ref="C67:D67"/>
    <mergeCell ref="E67:F67"/>
    <mergeCell ref="C68:D68"/>
    <mergeCell ref="E68:F68"/>
    <mergeCell ref="C76:D76"/>
    <mergeCell ref="E76:F76"/>
    <mergeCell ref="C70:D70"/>
    <mergeCell ref="E70:F70"/>
    <mergeCell ref="C72:D72"/>
    <mergeCell ref="E72:F72"/>
    <mergeCell ref="C71:D71"/>
    <mergeCell ref="E71:F71"/>
    <mergeCell ref="C77:D77"/>
    <mergeCell ref="E77:F77"/>
    <mergeCell ref="C73:D73"/>
    <mergeCell ref="E73:F73"/>
    <mergeCell ref="C78:D78"/>
    <mergeCell ref="E78:F78"/>
    <mergeCell ref="C74:D74"/>
    <mergeCell ref="E74:F74"/>
    <mergeCell ref="C75:D75"/>
    <mergeCell ref="E75:F75"/>
  </mergeCells>
  <dataValidations count="1">
    <dataValidation allowBlank="1" showInputMessage="1" showErrorMessage="1" imeMode="off" sqref="B59:C78 H59:J78 L59:L78 B9:C28 L9:L28 B54:B55 C54:D56 L34:L56 B34:C53 H34:J56 H9:J2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28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AJ95"/>
  <sheetViews>
    <sheetView zoomScaleSheetLayoutView="100" zoomScalePageLayoutView="0" workbookViewId="0" topLeftCell="A1">
      <selection activeCell="K2" sqref="K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4" t="s">
        <v>62</v>
      </c>
    </row>
    <row r="3" ht="11.25" customHeight="1" thickBot="1"/>
    <row r="4" spans="2:13" ht="30" customHeight="1" thickBot="1">
      <c r="B4" s="42"/>
      <c r="C4" s="162" t="s">
        <v>25</v>
      </c>
      <c r="D4" s="163"/>
      <c r="E4" s="162"/>
      <c r="F4" s="169"/>
      <c r="G4" s="169"/>
      <c r="H4" s="169"/>
      <c r="I4" s="169"/>
      <c r="J4" s="163"/>
      <c r="K4" s="145"/>
      <c r="L4" s="167"/>
      <c r="M4" s="168"/>
    </row>
    <row r="5" spans="2:13" ht="30" customHeight="1">
      <c r="B5" s="52"/>
      <c r="C5" s="164"/>
      <c r="D5" s="164"/>
      <c r="E5" s="164"/>
      <c r="F5" s="164"/>
      <c r="G5" s="164"/>
      <c r="H5" s="164"/>
      <c r="I5" s="164"/>
      <c r="J5" s="164"/>
      <c r="K5" s="144"/>
      <c r="L5" s="167"/>
      <c r="M5" s="168"/>
    </row>
    <row r="6" ht="15" customHeight="1" thickBot="1">
      <c r="AJ6" s="41"/>
    </row>
    <row r="7" spans="1:32" ht="22.5" customHeight="1">
      <c r="A7" s="173" t="s">
        <v>2</v>
      </c>
      <c r="B7" s="177" t="s">
        <v>23</v>
      </c>
      <c r="C7" s="178"/>
      <c r="D7" s="179"/>
      <c r="E7" s="165" t="s">
        <v>27</v>
      </c>
      <c r="F7" s="175"/>
      <c r="G7" s="165" t="s">
        <v>1</v>
      </c>
      <c r="H7" s="165" t="s">
        <v>5</v>
      </c>
      <c r="I7" s="165" t="s">
        <v>24</v>
      </c>
      <c r="J7" s="165" t="s">
        <v>3</v>
      </c>
      <c r="K7" s="170" t="s">
        <v>22</v>
      </c>
      <c r="L7" s="184" t="s">
        <v>4</v>
      </c>
      <c r="M7" s="170" t="s">
        <v>68</v>
      </c>
      <c r="AF7" s="152" t="s">
        <v>69</v>
      </c>
    </row>
    <row r="8" spans="1:32" ht="22.5" customHeight="1" thickBot="1">
      <c r="A8" s="174"/>
      <c r="B8" s="51" t="s">
        <v>26</v>
      </c>
      <c r="C8" s="180" t="s">
        <v>40</v>
      </c>
      <c r="D8" s="181"/>
      <c r="E8" s="176"/>
      <c r="F8" s="176"/>
      <c r="G8" s="166"/>
      <c r="H8" s="166"/>
      <c r="I8" s="172"/>
      <c r="J8" s="166"/>
      <c r="K8" s="171"/>
      <c r="L8" s="185"/>
      <c r="M8" s="17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153"/>
    </row>
    <row r="9" spans="1:32" ht="21.75" customHeight="1">
      <c r="A9" s="32">
        <v>1</v>
      </c>
      <c r="B9" s="39"/>
      <c r="C9" s="158"/>
      <c r="D9" s="159"/>
      <c r="E9" s="160"/>
      <c r="F9" s="161"/>
      <c r="G9" s="30"/>
      <c r="H9" s="48"/>
      <c r="I9" s="35"/>
      <c r="J9" s="38"/>
      <c r="K9" s="43"/>
      <c r="L9" s="111"/>
      <c r="M9" s="117"/>
      <c r="N9">
        <f>LEFT(K9,3)</f>
      </c>
      <c r="O9">
        <f>IF(N9="",0,IF(N9="埼玉県",0,1))</f>
        <v>0</v>
      </c>
      <c r="P9">
        <f>MID(K9,4,2)</f>
      </c>
      <c r="Q9">
        <f aca="true" t="shared" si="0" ref="Q9:Q28">IF(P9="さい",MID(K9,4,7),P9)</f>
      </c>
      <c r="R9" t="e">
        <f>IF(#REF!="","",LEFT(#REF!,7))</f>
        <v>#REF!</v>
      </c>
      <c r="S9" t="e">
        <f>IF(R9="","",VLOOKUP(#REF!,#REF!,2))</f>
        <v>#REF!</v>
      </c>
      <c r="T9" t="e">
        <f>IF(S9="さい",0,IF(P9=S9,0,1))</f>
        <v>#REF!</v>
      </c>
      <c r="U9" t="e">
        <f>IF(R9="さいたま市浦和","さいたま市浦和","")</f>
        <v>#REF!</v>
      </c>
      <c r="V9" t="e">
        <f>IF(R9="さいたま市浦和","さいたま市南区","")</f>
        <v>#REF!</v>
      </c>
      <c r="W9" t="e">
        <f>IF(R9="さいたま市浦和","さいたま市緑区","")</f>
        <v>#REF!</v>
      </c>
      <c r="X9" t="e">
        <f>IF(R9="さいたま市浦和","さいたま市桜区","")</f>
        <v>#REF!</v>
      </c>
      <c r="Y9" t="e">
        <f>IF(R9="さいたま市浦和",IF(Q9=U9,0,IF(Q9=V9,0,IF(Q9=W9,0,IF(Q9=X9,0,1)))),0)</f>
        <v>#REF!</v>
      </c>
      <c r="Z9" t="e">
        <f>IF(R9="さいたま市大宮","さいたま市大宮","")</f>
        <v>#REF!</v>
      </c>
      <c r="AA9" t="e">
        <f>IF(R9="さいたま市大宮","さいたま市北区","")</f>
        <v>#REF!</v>
      </c>
      <c r="AB9" t="e">
        <f>IF(R9="さいたま市大宮","さいたま市西区","")</f>
        <v>#REF!</v>
      </c>
      <c r="AC9" t="e">
        <f>IF(R9="さいたま市大宮","さいたま市見沼","")</f>
        <v>#REF!</v>
      </c>
      <c r="AD9" t="e">
        <f>IF(R9="さいたま市大宮",IF(Q9=Z9,0,IF(Q9=AA9,0,IF(Q9=AB9,0,IF(Q9=AC9,0,1)))),0)</f>
        <v>#REF!</v>
      </c>
      <c r="AE9" t="e">
        <f>IF(R9="さいたま市与野","さいたま市中央","")</f>
        <v>#REF!</v>
      </c>
      <c r="AF9" s="114"/>
    </row>
    <row r="10" spans="1:32" ht="21.75" customHeight="1">
      <c r="A10" s="33">
        <v>2</v>
      </c>
      <c r="B10" s="39"/>
      <c r="C10" s="154"/>
      <c r="D10" s="155"/>
      <c r="E10" s="156"/>
      <c r="F10" s="157"/>
      <c r="G10" s="30"/>
      <c r="H10" s="31"/>
      <c r="I10" s="35"/>
      <c r="J10" s="38"/>
      <c r="K10" s="44"/>
      <c r="L10" s="112"/>
      <c r="M10" s="17"/>
      <c r="N10">
        <f aca="true" t="shared" si="1" ref="N10:N28">LEFT(K10,3)</f>
      </c>
      <c r="O10">
        <f aca="true" t="shared" si="2" ref="O10:O28">IF(N10="",0,IF(N10="埼玉県",0,1))</f>
        <v>0</v>
      </c>
      <c r="P10">
        <f aca="true" t="shared" si="3" ref="P10:P28">MID(K10,4,2)</f>
      </c>
      <c r="Q10">
        <f t="shared" si="0"/>
      </c>
      <c r="R10" t="e">
        <f>IF(#REF!="","",LEFT(#REF!,7))</f>
        <v>#REF!</v>
      </c>
      <c r="S10" t="e">
        <f>IF(R10="","",VLOOKUP(#REF!,#REF!,2))</f>
        <v>#REF!</v>
      </c>
      <c r="T10" t="e">
        <f aca="true" t="shared" si="4" ref="T10:T28">IF(S10="さい",0,IF(P10=S10,0,1))</f>
        <v>#REF!</v>
      </c>
      <c r="U10" t="e">
        <f aca="true" t="shared" si="5" ref="U10:U28">IF(R10="さいたま市浦和","さいたま市浦和","")</f>
        <v>#REF!</v>
      </c>
      <c r="V10" t="e">
        <f aca="true" t="shared" si="6" ref="V10:V28">IF(R10="さいたま市浦和","さいたま市南区","")</f>
        <v>#REF!</v>
      </c>
      <c r="W10" t="e">
        <f aca="true" t="shared" si="7" ref="W10:W28">IF(R10="さいたま市浦和","さいたま市緑区","")</f>
        <v>#REF!</v>
      </c>
      <c r="X10" t="e">
        <f aca="true" t="shared" si="8" ref="X10:X28">IF(R10="さいたま市浦和","さいたま市桜区","")</f>
        <v>#REF!</v>
      </c>
      <c r="Y10" t="e">
        <f aca="true" t="shared" si="9" ref="Y10:Y28">IF(R10="さいたま市浦和",IF(Q10=U10,0,IF(Q10=V10,0,IF(Q10=W10,0,IF(Q10=X10,0,1)))),0)</f>
        <v>#REF!</v>
      </c>
      <c r="Z10" t="e">
        <f aca="true" t="shared" si="10" ref="Z10:Z28">IF(R10="さいたま市大宮","さいたま市大宮","")</f>
        <v>#REF!</v>
      </c>
      <c r="AA10" t="e">
        <f aca="true" t="shared" si="11" ref="AA10:AA28">IF(R10="さいたま市大宮","さいたま市北区","")</f>
        <v>#REF!</v>
      </c>
      <c r="AB10" t="e">
        <f aca="true" t="shared" si="12" ref="AB10:AB28">IF(R10="さいたま市大宮","さいたま市西区","")</f>
        <v>#REF!</v>
      </c>
      <c r="AC10" t="e">
        <f aca="true" t="shared" si="13" ref="AC10:AC28">IF(R10="さいたま市大宮","さいたま市見沼","")</f>
        <v>#REF!</v>
      </c>
      <c r="AD10" t="e">
        <f aca="true" t="shared" si="14" ref="AD10:AD28">IF(R10="さいたま市大宮",IF(Q10=Z10,0,IF(Q10=AA10,0,IF(Q10=AB10,0,IF(Q10=AC10,0,1)))),0)</f>
        <v>#REF!</v>
      </c>
      <c r="AE10" t="e">
        <f aca="true" t="shared" si="15" ref="AE10:AE28">IF(R10="さいたま市与野","さいたま市中央","")</f>
        <v>#REF!</v>
      </c>
      <c r="AF10" s="115"/>
    </row>
    <row r="11" spans="1:32" ht="21.75" customHeight="1">
      <c r="A11" s="33">
        <v>3</v>
      </c>
      <c r="B11" s="39"/>
      <c r="C11" s="154"/>
      <c r="D11" s="155"/>
      <c r="E11" s="156"/>
      <c r="F11" s="157"/>
      <c r="G11" s="30"/>
      <c r="H11" s="31"/>
      <c r="I11" s="35"/>
      <c r="J11" s="38"/>
      <c r="K11" s="44"/>
      <c r="L11" s="112"/>
      <c r="M11" s="17"/>
      <c r="N11">
        <f t="shared" si="1"/>
      </c>
      <c r="O11">
        <f t="shared" si="2"/>
        <v>0</v>
      </c>
      <c r="P11">
        <f t="shared" si="3"/>
      </c>
      <c r="Q11">
        <f t="shared" si="0"/>
      </c>
      <c r="R11" t="e">
        <f>IF(#REF!="","",LEFT(#REF!,7))</f>
        <v>#REF!</v>
      </c>
      <c r="S11" t="e">
        <f>IF(R11="","",VLOOKUP(#REF!,#REF!,2))</f>
        <v>#REF!</v>
      </c>
      <c r="T11" t="e">
        <f t="shared" si="4"/>
        <v>#REF!</v>
      </c>
      <c r="U11" t="e">
        <f t="shared" si="5"/>
        <v>#REF!</v>
      </c>
      <c r="V11" t="e">
        <f t="shared" si="6"/>
        <v>#REF!</v>
      </c>
      <c r="W11" t="e">
        <f t="shared" si="7"/>
        <v>#REF!</v>
      </c>
      <c r="X11" t="e">
        <f t="shared" si="8"/>
        <v>#REF!</v>
      </c>
      <c r="Y11" t="e">
        <f t="shared" si="9"/>
        <v>#REF!</v>
      </c>
      <c r="Z11" t="e">
        <f t="shared" si="10"/>
        <v>#REF!</v>
      </c>
      <c r="AA11" t="e">
        <f t="shared" si="11"/>
        <v>#REF!</v>
      </c>
      <c r="AB11" t="e">
        <f t="shared" si="12"/>
        <v>#REF!</v>
      </c>
      <c r="AC11" t="e">
        <f t="shared" si="13"/>
        <v>#REF!</v>
      </c>
      <c r="AD11" t="e">
        <f t="shared" si="14"/>
        <v>#REF!</v>
      </c>
      <c r="AE11" t="e">
        <f t="shared" si="15"/>
        <v>#REF!</v>
      </c>
      <c r="AF11" s="115"/>
    </row>
    <row r="12" spans="1:32" ht="21.75" customHeight="1">
      <c r="A12" s="33">
        <v>4</v>
      </c>
      <c r="B12" s="39"/>
      <c r="C12" s="154"/>
      <c r="D12" s="155"/>
      <c r="E12" s="156"/>
      <c r="F12" s="157"/>
      <c r="G12" s="30"/>
      <c r="H12" s="31"/>
      <c r="I12" s="35"/>
      <c r="J12" s="38"/>
      <c r="K12" s="44"/>
      <c r="L12" s="112"/>
      <c r="M12" s="17"/>
      <c r="N12">
        <f t="shared" si="1"/>
      </c>
      <c r="O12">
        <f t="shared" si="2"/>
        <v>0</v>
      </c>
      <c r="P12">
        <f t="shared" si="3"/>
      </c>
      <c r="Q12">
        <f t="shared" si="0"/>
      </c>
      <c r="R12" t="e">
        <f>IF(#REF!="","",LEFT(#REF!,7))</f>
        <v>#REF!</v>
      </c>
      <c r="S12" t="e">
        <f>IF(R12="","",VLOOKUP(#REF!,#REF!,2))</f>
        <v>#REF!</v>
      </c>
      <c r="T12" t="e">
        <f t="shared" si="4"/>
        <v>#REF!</v>
      </c>
      <c r="U12" t="e">
        <f t="shared" si="5"/>
        <v>#REF!</v>
      </c>
      <c r="V12" t="e">
        <f t="shared" si="6"/>
        <v>#REF!</v>
      </c>
      <c r="W12" t="e">
        <f t="shared" si="7"/>
        <v>#REF!</v>
      </c>
      <c r="X12" t="e">
        <f t="shared" si="8"/>
        <v>#REF!</v>
      </c>
      <c r="Y12" t="e">
        <f t="shared" si="9"/>
        <v>#REF!</v>
      </c>
      <c r="Z12" t="e">
        <f t="shared" si="10"/>
        <v>#REF!</v>
      </c>
      <c r="AA12" t="e">
        <f t="shared" si="11"/>
        <v>#REF!</v>
      </c>
      <c r="AB12" t="e">
        <f t="shared" si="12"/>
        <v>#REF!</v>
      </c>
      <c r="AC12" t="e">
        <f t="shared" si="13"/>
        <v>#REF!</v>
      </c>
      <c r="AD12" t="e">
        <f t="shared" si="14"/>
        <v>#REF!</v>
      </c>
      <c r="AE12" t="e">
        <f t="shared" si="15"/>
        <v>#REF!</v>
      </c>
      <c r="AF12" s="115"/>
    </row>
    <row r="13" spans="1:32" ht="21.75" customHeight="1">
      <c r="A13" s="33">
        <v>5</v>
      </c>
      <c r="B13" s="39"/>
      <c r="C13" s="154"/>
      <c r="D13" s="155"/>
      <c r="E13" s="156"/>
      <c r="F13" s="157"/>
      <c r="G13" s="30"/>
      <c r="H13" s="31"/>
      <c r="I13" s="35"/>
      <c r="J13" s="38"/>
      <c r="K13" s="44"/>
      <c r="L13" s="112"/>
      <c r="M13" s="17"/>
      <c r="N13">
        <f t="shared" si="1"/>
      </c>
      <c r="O13">
        <f t="shared" si="2"/>
        <v>0</v>
      </c>
      <c r="P13">
        <f t="shared" si="3"/>
      </c>
      <c r="Q13">
        <f t="shared" si="0"/>
      </c>
      <c r="R13" t="e">
        <f>IF(#REF!="","",LEFT(#REF!,7))</f>
        <v>#REF!</v>
      </c>
      <c r="S13" t="e">
        <f>IF(R13="","",VLOOKUP(#REF!,#REF!,2))</f>
        <v>#REF!</v>
      </c>
      <c r="T13" t="e">
        <f t="shared" si="4"/>
        <v>#REF!</v>
      </c>
      <c r="U13" t="e">
        <f t="shared" si="5"/>
        <v>#REF!</v>
      </c>
      <c r="V13" t="e">
        <f t="shared" si="6"/>
        <v>#REF!</v>
      </c>
      <c r="W13" t="e">
        <f t="shared" si="7"/>
        <v>#REF!</v>
      </c>
      <c r="X13" t="e">
        <f t="shared" si="8"/>
        <v>#REF!</v>
      </c>
      <c r="Y13" t="e">
        <f t="shared" si="9"/>
        <v>#REF!</v>
      </c>
      <c r="Z13" t="e">
        <f t="shared" si="10"/>
        <v>#REF!</v>
      </c>
      <c r="AA13" t="e">
        <f t="shared" si="11"/>
        <v>#REF!</v>
      </c>
      <c r="AB13" t="e">
        <f t="shared" si="12"/>
        <v>#REF!</v>
      </c>
      <c r="AC13" t="e">
        <f t="shared" si="13"/>
        <v>#REF!</v>
      </c>
      <c r="AD13" t="e">
        <f t="shared" si="14"/>
        <v>#REF!</v>
      </c>
      <c r="AE13" t="e">
        <f t="shared" si="15"/>
        <v>#REF!</v>
      </c>
      <c r="AF13" s="115"/>
    </row>
    <row r="14" spans="1:32" ht="21.75" customHeight="1">
      <c r="A14" s="33">
        <v>6</v>
      </c>
      <c r="B14" s="39"/>
      <c r="C14" s="154"/>
      <c r="D14" s="155"/>
      <c r="E14" s="156"/>
      <c r="F14" s="157"/>
      <c r="G14" s="30"/>
      <c r="H14" s="31"/>
      <c r="I14" s="35"/>
      <c r="J14" s="38"/>
      <c r="K14" s="44"/>
      <c r="L14" s="112"/>
      <c r="M14" s="17"/>
      <c r="N14">
        <f t="shared" si="1"/>
      </c>
      <c r="O14">
        <f t="shared" si="2"/>
        <v>0</v>
      </c>
      <c r="P14">
        <f t="shared" si="3"/>
      </c>
      <c r="Q14">
        <f t="shared" si="0"/>
      </c>
      <c r="R14" t="e">
        <f>IF(#REF!="","",LEFT(#REF!,7))</f>
        <v>#REF!</v>
      </c>
      <c r="S14" t="e">
        <f>IF(R14="","",VLOOKUP(#REF!,#REF!,2))</f>
        <v>#REF!</v>
      </c>
      <c r="T14" t="e">
        <f t="shared" si="4"/>
        <v>#REF!</v>
      </c>
      <c r="U14" t="e">
        <f t="shared" si="5"/>
        <v>#REF!</v>
      </c>
      <c r="V14" t="e">
        <f t="shared" si="6"/>
        <v>#REF!</v>
      </c>
      <c r="W14" t="e">
        <f t="shared" si="7"/>
        <v>#REF!</v>
      </c>
      <c r="X14" t="e">
        <f t="shared" si="8"/>
        <v>#REF!</v>
      </c>
      <c r="Y14" t="e">
        <f t="shared" si="9"/>
        <v>#REF!</v>
      </c>
      <c r="Z14" t="e">
        <f t="shared" si="10"/>
        <v>#REF!</v>
      </c>
      <c r="AA14" t="e">
        <f t="shared" si="11"/>
        <v>#REF!</v>
      </c>
      <c r="AB14" t="e">
        <f t="shared" si="12"/>
        <v>#REF!</v>
      </c>
      <c r="AC14" t="e">
        <f t="shared" si="13"/>
        <v>#REF!</v>
      </c>
      <c r="AD14" t="e">
        <f t="shared" si="14"/>
        <v>#REF!</v>
      </c>
      <c r="AE14" t="e">
        <f t="shared" si="15"/>
        <v>#REF!</v>
      </c>
      <c r="AF14" s="115"/>
    </row>
    <row r="15" spans="1:32" ht="21.75" customHeight="1">
      <c r="A15" s="33">
        <v>7</v>
      </c>
      <c r="B15" s="39"/>
      <c r="C15" s="154"/>
      <c r="D15" s="155"/>
      <c r="E15" s="156"/>
      <c r="F15" s="157"/>
      <c r="G15" s="30"/>
      <c r="H15" s="31"/>
      <c r="I15" s="35"/>
      <c r="J15" s="38"/>
      <c r="K15" s="44"/>
      <c r="L15" s="112"/>
      <c r="M15" s="17"/>
      <c r="N15">
        <f t="shared" si="1"/>
      </c>
      <c r="O15">
        <f t="shared" si="2"/>
        <v>0</v>
      </c>
      <c r="P15">
        <f t="shared" si="3"/>
      </c>
      <c r="Q15">
        <f t="shared" si="0"/>
      </c>
      <c r="R15" t="e">
        <f>IF(#REF!="","",LEFT(#REF!,7))</f>
        <v>#REF!</v>
      </c>
      <c r="S15" t="e">
        <f>IF(R15="","",VLOOKUP(#REF!,#REF!,2))</f>
        <v>#REF!</v>
      </c>
      <c r="T15" t="e">
        <f t="shared" si="4"/>
        <v>#REF!</v>
      </c>
      <c r="U15" t="e">
        <f t="shared" si="5"/>
        <v>#REF!</v>
      </c>
      <c r="V15" t="e">
        <f t="shared" si="6"/>
        <v>#REF!</v>
      </c>
      <c r="W15" t="e">
        <f t="shared" si="7"/>
        <v>#REF!</v>
      </c>
      <c r="X15" t="e">
        <f t="shared" si="8"/>
        <v>#REF!</v>
      </c>
      <c r="Y15" t="e">
        <f t="shared" si="9"/>
        <v>#REF!</v>
      </c>
      <c r="Z15" t="e">
        <f t="shared" si="10"/>
        <v>#REF!</v>
      </c>
      <c r="AA15" t="e">
        <f t="shared" si="11"/>
        <v>#REF!</v>
      </c>
      <c r="AB15" t="e">
        <f t="shared" si="12"/>
        <v>#REF!</v>
      </c>
      <c r="AC15" t="e">
        <f t="shared" si="13"/>
        <v>#REF!</v>
      </c>
      <c r="AD15" t="e">
        <f t="shared" si="14"/>
        <v>#REF!</v>
      </c>
      <c r="AE15" t="e">
        <f t="shared" si="15"/>
        <v>#REF!</v>
      </c>
      <c r="AF15" s="115"/>
    </row>
    <row r="16" spans="1:32" ht="21.75" customHeight="1">
      <c r="A16" s="33">
        <v>8</v>
      </c>
      <c r="B16" s="39"/>
      <c r="C16" s="154"/>
      <c r="D16" s="155"/>
      <c r="E16" s="156"/>
      <c r="F16" s="157"/>
      <c r="G16" s="30"/>
      <c r="H16" s="31"/>
      <c r="I16" s="35"/>
      <c r="J16" s="38"/>
      <c r="K16" s="44"/>
      <c r="L16" s="112"/>
      <c r="M16" s="17"/>
      <c r="N16">
        <f t="shared" si="1"/>
      </c>
      <c r="O16">
        <f t="shared" si="2"/>
        <v>0</v>
      </c>
      <c r="P16">
        <f t="shared" si="3"/>
      </c>
      <c r="Q16">
        <f t="shared" si="0"/>
      </c>
      <c r="R16" t="e">
        <f>IF(#REF!="","",LEFT(#REF!,7))</f>
        <v>#REF!</v>
      </c>
      <c r="S16" t="e">
        <f>IF(R16="","",VLOOKUP(#REF!,#REF!,2))</f>
        <v>#REF!</v>
      </c>
      <c r="T16" t="e">
        <f t="shared" si="4"/>
        <v>#REF!</v>
      </c>
      <c r="U16" t="e">
        <f t="shared" si="5"/>
        <v>#REF!</v>
      </c>
      <c r="V16" t="e">
        <f t="shared" si="6"/>
        <v>#REF!</v>
      </c>
      <c r="W16" t="e">
        <f t="shared" si="7"/>
        <v>#REF!</v>
      </c>
      <c r="X16" t="e">
        <f t="shared" si="8"/>
        <v>#REF!</v>
      </c>
      <c r="Y16" t="e">
        <f t="shared" si="9"/>
        <v>#REF!</v>
      </c>
      <c r="Z16" t="e">
        <f t="shared" si="10"/>
        <v>#REF!</v>
      </c>
      <c r="AA16" t="e">
        <f t="shared" si="11"/>
        <v>#REF!</v>
      </c>
      <c r="AB16" t="e">
        <f t="shared" si="12"/>
        <v>#REF!</v>
      </c>
      <c r="AC16" t="e">
        <f t="shared" si="13"/>
        <v>#REF!</v>
      </c>
      <c r="AD16" t="e">
        <f t="shared" si="14"/>
        <v>#REF!</v>
      </c>
      <c r="AE16" t="e">
        <f t="shared" si="15"/>
        <v>#REF!</v>
      </c>
      <c r="AF16" s="115"/>
    </row>
    <row r="17" spans="1:32" ht="21.75" customHeight="1">
      <c r="A17" s="33">
        <v>9</v>
      </c>
      <c r="B17" s="39"/>
      <c r="C17" s="154"/>
      <c r="D17" s="155"/>
      <c r="E17" s="156"/>
      <c r="F17" s="157"/>
      <c r="G17" s="30"/>
      <c r="H17" s="31"/>
      <c r="I17" s="35"/>
      <c r="J17" s="38"/>
      <c r="K17" s="44"/>
      <c r="L17" s="112"/>
      <c r="M17" s="17"/>
      <c r="N17">
        <f t="shared" si="1"/>
      </c>
      <c r="O17">
        <f t="shared" si="2"/>
        <v>0</v>
      </c>
      <c r="P17">
        <f t="shared" si="3"/>
      </c>
      <c r="Q17">
        <f t="shared" si="0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115"/>
    </row>
    <row r="18" spans="1:32" ht="21.75" customHeight="1">
      <c r="A18" s="33">
        <v>10</v>
      </c>
      <c r="B18" s="39"/>
      <c r="C18" s="154"/>
      <c r="D18" s="155"/>
      <c r="E18" s="156"/>
      <c r="F18" s="157"/>
      <c r="G18" s="30"/>
      <c r="H18" s="31"/>
      <c r="I18" s="35"/>
      <c r="J18" s="38"/>
      <c r="K18" s="44"/>
      <c r="L18" s="112"/>
      <c r="M18" s="17"/>
      <c r="N18">
        <f t="shared" si="1"/>
      </c>
      <c r="O18">
        <f t="shared" si="2"/>
        <v>0</v>
      </c>
      <c r="P18">
        <f t="shared" si="3"/>
      </c>
      <c r="Q18">
        <f t="shared" si="0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115"/>
    </row>
    <row r="19" spans="1:32" ht="21.75" customHeight="1">
      <c r="A19" s="33">
        <v>11</v>
      </c>
      <c r="B19" s="39"/>
      <c r="C19" s="154"/>
      <c r="D19" s="155"/>
      <c r="E19" s="156"/>
      <c r="F19" s="157"/>
      <c r="G19" s="30"/>
      <c r="H19" s="31"/>
      <c r="I19" s="35"/>
      <c r="J19" s="38"/>
      <c r="K19" s="44"/>
      <c r="L19" s="112"/>
      <c r="M19" s="17"/>
      <c r="N19">
        <f t="shared" si="1"/>
      </c>
      <c r="O19">
        <f t="shared" si="2"/>
        <v>0</v>
      </c>
      <c r="P19">
        <f t="shared" si="3"/>
      </c>
      <c r="Q19">
        <f t="shared" si="0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115"/>
    </row>
    <row r="20" spans="1:32" ht="21.75" customHeight="1">
      <c r="A20" s="33">
        <v>12</v>
      </c>
      <c r="B20" s="39"/>
      <c r="C20" s="154"/>
      <c r="D20" s="155"/>
      <c r="E20" s="156"/>
      <c r="F20" s="157"/>
      <c r="G20" s="30"/>
      <c r="H20" s="31"/>
      <c r="I20" s="35"/>
      <c r="J20" s="38"/>
      <c r="K20" s="44"/>
      <c r="L20" s="112"/>
      <c r="M20" s="17"/>
      <c r="N20">
        <f t="shared" si="1"/>
      </c>
      <c r="O20">
        <f t="shared" si="2"/>
        <v>0</v>
      </c>
      <c r="P20">
        <f t="shared" si="3"/>
      </c>
      <c r="Q20">
        <f t="shared" si="0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115"/>
    </row>
    <row r="21" spans="1:32" ht="21.75" customHeight="1">
      <c r="A21" s="33">
        <v>13</v>
      </c>
      <c r="B21" s="39"/>
      <c r="C21" s="154"/>
      <c r="D21" s="155"/>
      <c r="E21" s="156"/>
      <c r="F21" s="157"/>
      <c r="G21" s="30"/>
      <c r="H21" s="31"/>
      <c r="I21" s="35"/>
      <c r="J21" s="38"/>
      <c r="K21" s="44"/>
      <c r="L21" s="112"/>
      <c r="M21" s="17"/>
      <c r="N21">
        <f t="shared" si="1"/>
      </c>
      <c r="O21">
        <f t="shared" si="2"/>
        <v>0</v>
      </c>
      <c r="P21">
        <f t="shared" si="3"/>
      </c>
      <c r="Q21">
        <f t="shared" si="0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115"/>
    </row>
    <row r="22" spans="1:32" ht="21.75" customHeight="1">
      <c r="A22" s="33">
        <v>14</v>
      </c>
      <c r="B22" s="39"/>
      <c r="C22" s="154"/>
      <c r="D22" s="155"/>
      <c r="E22" s="156"/>
      <c r="F22" s="157"/>
      <c r="G22" s="30"/>
      <c r="H22" s="31"/>
      <c r="I22" s="35"/>
      <c r="J22" s="38"/>
      <c r="K22" s="44"/>
      <c r="L22" s="112"/>
      <c r="M22" s="17"/>
      <c r="N22">
        <f t="shared" si="1"/>
      </c>
      <c r="O22">
        <f t="shared" si="2"/>
        <v>0</v>
      </c>
      <c r="P22">
        <f t="shared" si="3"/>
      </c>
      <c r="Q22">
        <f t="shared" si="0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115"/>
    </row>
    <row r="23" spans="1:32" ht="21.75" customHeight="1">
      <c r="A23" s="33">
        <v>15</v>
      </c>
      <c r="B23" s="39"/>
      <c r="C23" s="154"/>
      <c r="D23" s="155"/>
      <c r="E23" s="156"/>
      <c r="F23" s="157"/>
      <c r="G23" s="30"/>
      <c r="H23" s="31"/>
      <c r="I23" s="35"/>
      <c r="J23" s="38"/>
      <c r="K23" s="44"/>
      <c r="L23" s="112"/>
      <c r="M23" s="17"/>
      <c r="N23">
        <f t="shared" si="1"/>
      </c>
      <c r="O23">
        <f t="shared" si="2"/>
        <v>0</v>
      </c>
      <c r="P23">
        <f t="shared" si="3"/>
      </c>
      <c r="Q23">
        <f t="shared" si="0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115"/>
    </row>
    <row r="24" spans="1:32" ht="21.75" customHeight="1">
      <c r="A24" s="33">
        <v>16</v>
      </c>
      <c r="B24" s="39"/>
      <c r="C24" s="154"/>
      <c r="D24" s="155"/>
      <c r="E24" s="156"/>
      <c r="F24" s="157"/>
      <c r="G24" s="30"/>
      <c r="H24" s="31"/>
      <c r="I24" s="35"/>
      <c r="J24" s="38"/>
      <c r="K24" s="44"/>
      <c r="L24" s="112"/>
      <c r="M24" s="17"/>
      <c r="N24">
        <f t="shared" si="1"/>
      </c>
      <c r="O24">
        <f t="shared" si="2"/>
        <v>0</v>
      </c>
      <c r="P24">
        <f t="shared" si="3"/>
      </c>
      <c r="Q24">
        <f t="shared" si="0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115"/>
    </row>
    <row r="25" spans="1:32" ht="21.75" customHeight="1">
      <c r="A25" s="33">
        <v>17</v>
      </c>
      <c r="B25" s="39"/>
      <c r="C25" s="154"/>
      <c r="D25" s="155"/>
      <c r="E25" s="156"/>
      <c r="F25" s="157"/>
      <c r="G25" s="30"/>
      <c r="H25" s="31"/>
      <c r="I25" s="35"/>
      <c r="J25" s="38"/>
      <c r="K25" s="44"/>
      <c r="L25" s="112"/>
      <c r="M25" s="17"/>
      <c r="N25">
        <f t="shared" si="1"/>
      </c>
      <c r="O25">
        <f t="shared" si="2"/>
        <v>0</v>
      </c>
      <c r="P25">
        <f t="shared" si="3"/>
      </c>
      <c r="Q25">
        <f t="shared" si="0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115"/>
    </row>
    <row r="26" spans="1:32" ht="21.75" customHeight="1">
      <c r="A26" s="33">
        <v>18</v>
      </c>
      <c r="B26" s="39"/>
      <c r="C26" s="154"/>
      <c r="D26" s="155"/>
      <c r="E26" s="156"/>
      <c r="F26" s="157"/>
      <c r="G26" s="30"/>
      <c r="H26" s="31"/>
      <c r="I26" s="35"/>
      <c r="J26" s="38"/>
      <c r="K26" s="44"/>
      <c r="L26" s="112"/>
      <c r="M26" s="17"/>
      <c r="N26">
        <f t="shared" si="1"/>
      </c>
      <c r="O26">
        <f t="shared" si="2"/>
        <v>0</v>
      </c>
      <c r="P26">
        <f t="shared" si="3"/>
      </c>
      <c r="Q26">
        <f t="shared" si="0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115"/>
    </row>
    <row r="27" spans="1:32" ht="21.75" customHeight="1">
      <c r="A27" s="33">
        <v>19</v>
      </c>
      <c r="B27" s="39"/>
      <c r="C27" s="154"/>
      <c r="D27" s="155"/>
      <c r="E27" s="156"/>
      <c r="F27" s="157"/>
      <c r="G27" s="30"/>
      <c r="H27" s="31"/>
      <c r="I27" s="35"/>
      <c r="J27" s="46"/>
      <c r="K27" s="47"/>
      <c r="L27" s="112"/>
      <c r="M27" s="17"/>
      <c r="N27">
        <f t="shared" si="1"/>
      </c>
      <c r="O27">
        <f t="shared" si="2"/>
        <v>0</v>
      </c>
      <c r="P27">
        <f t="shared" si="3"/>
      </c>
      <c r="Q27">
        <f t="shared" si="0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15"/>
    </row>
    <row r="28" spans="1:32" ht="21.75" customHeight="1" thickBot="1">
      <c r="A28" s="34">
        <v>20</v>
      </c>
      <c r="B28" s="40"/>
      <c r="C28" s="148"/>
      <c r="D28" s="149"/>
      <c r="E28" s="150"/>
      <c r="F28" s="151"/>
      <c r="G28" s="29"/>
      <c r="H28" s="49"/>
      <c r="I28" s="36"/>
      <c r="J28" s="37"/>
      <c r="K28" s="45"/>
      <c r="L28" s="113"/>
      <c r="M28" s="118"/>
      <c r="N28">
        <f t="shared" si="1"/>
      </c>
      <c r="O28">
        <f t="shared" si="2"/>
        <v>0</v>
      </c>
      <c r="P28">
        <f t="shared" si="3"/>
      </c>
      <c r="Q28">
        <f t="shared" si="0"/>
      </c>
      <c r="R28" t="e">
        <f>IF(#REF!="","",LEFT(#REF!,7))</f>
        <v>#REF!</v>
      </c>
      <c r="S28" t="e">
        <f>IF(R28="","",VLOOKUP(#REF!,#REF!,2))</f>
        <v>#REF!</v>
      </c>
      <c r="T28" t="e">
        <f t="shared" si="4"/>
        <v>#REF!</v>
      </c>
      <c r="U28" t="e">
        <f t="shared" si="5"/>
        <v>#REF!</v>
      </c>
      <c r="V28" t="e">
        <f t="shared" si="6"/>
        <v>#REF!</v>
      </c>
      <c r="W28" t="e">
        <f t="shared" si="7"/>
        <v>#REF!</v>
      </c>
      <c r="X28" t="e">
        <f t="shared" si="8"/>
        <v>#REF!</v>
      </c>
      <c r="Y28" t="e">
        <f t="shared" si="9"/>
        <v>#REF!</v>
      </c>
      <c r="Z28" t="e">
        <f t="shared" si="10"/>
        <v>#REF!</v>
      </c>
      <c r="AA28" t="e">
        <f t="shared" si="11"/>
        <v>#REF!</v>
      </c>
      <c r="AB28" t="e">
        <f t="shared" si="12"/>
        <v>#REF!</v>
      </c>
      <c r="AC28" t="e">
        <f t="shared" si="13"/>
        <v>#REF!</v>
      </c>
      <c r="AD28" t="e">
        <f t="shared" si="14"/>
        <v>#REF!</v>
      </c>
      <c r="AE28" t="e">
        <f t="shared" si="15"/>
        <v>#REF!</v>
      </c>
      <c r="AF28" s="116"/>
    </row>
    <row r="29" ht="15" customHeight="1"/>
    <row r="30" ht="15" customHeight="1"/>
    <row r="31" spans="2:31" ht="29.25" customHeight="1" thickBot="1">
      <c r="B31" s="54" t="s">
        <v>63</v>
      </c>
      <c r="N31">
        <f>LEFT(K39,3)</f>
      </c>
      <c r="O31">
        <f>IF(N31="",0,IF(N31="埼玉県",0,1))</f>
        <v>0</v>
      </c>
      <c r="P31">
        <f>MID(K39,4,2)</f>
      </c>
      <c r="Q31">
        <f>IF(P31="さい",MID(K39,4,7),P31)</f>
      </c>
      <c r="R31" t="e">
        <f>IF(#REF!="","",LEFT(#REF!,7))</f>
        <v>#REF!</v>
      </c>
      <c r="S31" t="e">
        <f>IF(R31="","",VLOOKUP(#REF!,#REF!,2))</f>
        <v>#REF!</v>
      </c>
      <c r="T31" t="e">
        <f>IF(S31="さい",0,IF(P31=S31,0,1))</f>
        <v>#REF!</v>
      </c>
      <c r="U31" t="e">
        <f>IF(R31="さいたま市浦和","さいたま市浦和","")</f>
        <v>#REF!</v>
      </c>
      <c r="V31" t="e">
        <f>IF(R31="さいたま市浦和","さいたま市南区","")</f>
        <v>#REF!</v>
      </c>
      <c r="W31" t="e">
        <f>IF(R31="さいたま市浦和","さいたま市緑区","")</f>
        <v>#REF!</v>
      </c>
      <c r="X31" t="e">
        <f>IF(R31="さいたま市浦和","さいたま市桜区","")</f>
        <v>#REF!</v>
      </c>
      <c r="Y31" t="e">
        <f>IF(R31="さいたま市浦和",IF(Q31=U31,0,IF(Q31=V31,0,IF(Q31=W31,0,IF(Q31=X31,0,1)))),0)</f>
        <v>#REF!</v>
      </c>
      <c r="Z31" t="e">
        <f>IF(R31="さいたま市大宮","さいたま市大宮","")</f>
        <v>#REF!</v>
      </c>
      <c r="AA31" t="e">
        <f>IF(R31="さいたま市大宮","さいたま市北区","")</f>
        <v>#REF!</v>
      </c>
      <c r="AB31" t="e">
        <f>IF(R31="さいたま市大宮","さいたま市西区","")</f>
        <v>#REF!</v>
      </c>
      <c r="AC31" t="e">
        <f>IF(R31="さいたま市大宮","さいたま市見沼","")</f>
        <v>#REF!</v>
      </c>
      <c r="AD31" t="e">
        <f>IF(R31="さいたま市大宮",IF(Q31=Z31,0,IF(Q31=AA31,0,IF(Q31=AB31,0,IF(Q31=AC31,0,1)))),0)</f>
        <v>#REF!</v>
      </c>
      <c r="AE31" t="e">
        <f>IF(R31="さいたま市与野","さいたま市中央","")</f>
        <v>#REF!</v>
      </c>
    </row>
    <row r="32" spans="1:32" ht="29.25" customHeight="1">
      <c r="A32" s="182" t="s">
        <v>2</v>
      </c>
      <c r="B32" s="177" t="s">
        <v>23</v>
      </c>
      <c r="C32" s="178"/>
      <c r="D32" s="179"/>
      <c r="E32" s="165" t="s">
        <v>27</v>
      </c>
      <c r="F32" s="175"/>
      <c r="G32" s="165" t="s">
        <v>1</v>
      </c>
      <c r="H32" s="165" t="s">
        <v>5</v>
      </c>
      <c r="I32" s="165" t="s">
        <v>24</v>
      </c>
      <c r="J32" s="165" t="s">
        <v>3</v>
      </c>
      <c r="K32" s="170" t="s">
        <v>22</v>
      </c>
      <c r="L32" s="184" t="s">
        <v>4</v>
      </c>
      <c r="M32" s="170" t="s">
        <v>68</v>
      </c>
      <c r="AF32" s="152" t="s">
        <v>69</v>
      </c>
    </row>
    <row r="33" spans="1:32" ht="29.25" customHeight="1" thickBot="1">
      <c r="A33" s="183"/>
      <c r="B33" s="51" t="s">
        <v>26</v>
      </c>
      <c r="C33" s="180" t="s">
        <v>40</v>
      </c>
      <c r="D33" s="181"/>
      <c r="E33" s="176"/>
      <c r="F33" s="176"/>
      <c r="G33" s="166"/>
      <c r="H33" s="166"/>
      <c r="I33" s="172"/>
      <c r="J33" s="166"/>
      <c r="K33" s="171"/>
      <c r="L33" s="185"/>
      <c r="M33" s="171"/>
      <c r="O33" t="s">
        <v>28</v>
      </c>
      <c r="P33" t="s">
        <v>30</v>
      </c>
      <c r="Q33" t="s">
        <v>31</v>
      </c>
      <c r="R33" t="s">
        <v>33</v>
      </c>
      <c r="S33" t="s">
        <v>32</v>
      </c>
      <c r="T33" t="s">
        <v>29</v>
      </c>
      <c r="U33" t="s">
        <v>34</v>
      </c>
      <c r="Z33" t="s">
        <v>35</v>
      </c>
      <c r="AE33" t="s">
        <v>36</v>
      </c>
      <c r="AF33" s="153"/>
    </row>
    <row r="34" spans="1:32" ht="21.75" customHeight="1">
      <c r="A34" s="32">
        <v>21</v>
      </c>
      <c r="B34" s="39"/>
      <c r="C34" s="158"/>
      <c r="D34" s="159"/>
      <c r="E34" s="160"/>
      <c r="F34" s="161"/>
      <c r="G34" s="30"/>
      <c r="H34" s="48"/>
      <c r="I34" s="35"/>
      <c r="J34" s="38"/>
      <c r="K34" s="43"/>
      <c r="L34" s="111"/>
      <c r="M34" s="117"/>
      <c r="N34">
        <f>LEFT(K34,3)</f>
      </c>
      <c r="O34">
        <f>IF(N34="",0,IF(N34="埼玉県",0,1))</f>
        <v>0</v>
      </c>
      <c r="P34">
        <f>MID(K34,4,2)</f>
      </c>
      <c r="Q34">
        <f aca="true" t="shared" si="16" ref="Q34:Q53">IF(P34="さい",MID(K34,4,7),P34)</f>
      </c>
      <c r="R34" t="e">
        <f>IF(#REF!="","",LEFT(#REF!,7))</f>
        <v>#REF!</v>
      </c>
      <c r="S34" t="e">
        <f>IF(R34="","",VLOOKUP(#REF!,#REF!,2))</f>
        <v>#REF!</v>
      </c>
      <c r="T34" t="e">
        <f>IF(S34="さい",0,IF(P34=S34,0,1))</f>
        <v>#REF!</v>
      </c>
      <c r="U34" t="e">
        <f>IF(R34="さいたま市浦和","さいたま市浦和","")</f>
        <v>#REF!</v>
      </c>
      <c r="V34" t="e">
        <f>IF(R34="さいたま市浦和","さいたま市南区","")</f>
        <v>#REF!</v>
      </c>
      <c r="W34" t="e">
        <f>IF(R34="さいたま市浦和","さいたま市緑区","")</f>
        <v>#REF!</v>
      </c>
      <c r="X34" t="e">
        <f>IF(R34="さいたま市浦和","さいたま市桜区","")</f>
        <v>#REF!</v>
      </c>
      <c r="Y34" t="e">
        <f>IF(R34="さいたま市浦和",IF(Q34=U34,0,IF(Q34=V34,0,IF(Q34=W34,0,IF(Q34=X34,0,1)))),0)</f>
        <v>#REF!</v>
      </c>
      <c r="Z34" t="e">
        <f>IF(R34="さいたま市大宮","さいたま市大宮","")</f>
        <v>#REF!</v>
      </c>
      <c r="AA34" t="e">
        <f>IF(R34="さいたま市大宮","さいたま市北区","")</f>
        <v>#REF!</v>
      </c>
      <c r="AB34" t="e">
        <f>IF(R34="さいたま市大宮","さいたま市西区","")</f>
        <v>#REF!</v>
      </c>
      <c r="AC34" t="e">
        <f>IF(R34="さいたま市大宮","さいたま市見沼","")</f>
        <v>#REF!</v>
      </c>
      <c r="AD34" t="e">
        <f>IF(R34="さいたま市大宮",IF(Q34=Z34,0,IF(Q34=AA34,0,IF(Q34=AB34,0,IF(Q34=AC34,0,1)))),0)</f>
        <v>#REF!</v>
      </c>
      <c r="AE34" t="e">
        <f>IF(R34="さいたま市与野","さいたま市中央","")</f>
        <v>#REF!</v>
      </c>
      <c r="AF34" s="114"/>
    </row>
    <row r="35" spans="1:32" ht="21.75" customHeight="1">
      <c r="A35" s="33">
        <v>22</v>
      </c>
      <c r="B35" s="39"/>
      <c r="C35" s="154"/>
      <c r="D35" s="155"/>
      <c r="E35" s="156"/>
      <c r="F35" s="157"/>
      <c r="G35" s="30"/>
      <c r="H35" s="31"/>
      <c r="I35" s="35"/>
      <c r="J35" s="38"/>
      <c r="K35" s="44"/>
      <c r="L35" s="112"/>
      <c r="M35" s="17"/>
      <c r="N35">
        <f aca="true" t="shared" si="17" ref="N35:N53">LEFT(K35,3)</f>
      </c>
      <c r="O35">
        <f aca="true" t="shared" si="18" ref="O35:O53">IF(N35="",0,IF(N35="埼玉県",0,1))</f>
        <v>0</v>
      </c>
      <c r="P35">
        <f aca="true" t="shared" si="19" ref="P35:P53">MID(K35,4,2)</f>
      </c>
      <c r="Q35">
        <f t="shared" si="16"/>
      </c>
      <c r="R35" t="e">
        <f>IF(#REF!="","",LEFT(#REF!,7))</f>
        <v>#REF!</v>
      </c>
      <c r="S35" t="e">
        <f>IF(R35="","",VLOOKUP(#REF!,#REF!,2))</f>
        <v>#REF!</v>
      </c>
      <c r="T35" t="e">
        <f aca="true" t="shared" si="20" ref="T35:T53">IF(S35="さい",0,IF(P35=S35,0,1))</f>
        <v>#REF!</v>
      </c>
      <c r="U35" t="e">
        <f aca="true" t="shared" si="21" ref="U35:U53">IF(R35="さいたま市浦和","さいたま市浦和","")</f>
        <v>#REF!</v>
      </c>
      <c r="V35" t="e">
        <f aca="true" t="shared" si="22" ref="V35:V53">IF(R35="さいたま市浦和","さいたま市南区","")</f>
        <v>#REF!</v>
      </c>
      <c r="W35" t="e">
        <f aca="true" t="shared" si="23" ref="W35:W53">IF(R35="さいたま市浦和","さいたま市緑区","")</f>
        <v>#REF!</v>
      </c>
      <c r="X35" t="e">
        <f aca="true" t="shared" si="24" ref="X35:X53">IF(R35="さいたま市浦和","さいたま市桜区","")</f>
        <v>#REF!</v>
      </c>
      <c r="Y35" t="e">
        <f aca="true" t="shared" si="25" ref="Y35:Y53">IF(R35="さいたま市浦和",IF(Q35=U35,0,IF(Q35=V35,0,IF(Q35=W35,0,IF(Q35=X35,0,1)))),0)</f>
        <v>#REF!</v>
      </c>
      <c r="Z35" t="e">
        <f aca="true" t="shared" si="26" ref="Z35:Z53">IF(R35="さいたま市大宮","さいたま市大宮","")</f>
        <v>#REF!</v>
      </c>
      <c r="AA35" t="e">
        <f aca="true" t="shared" si="27" ref="AA35:AA53">IF(R35="さいたま市大宮","さいたま市北区","")</f>
        <v>#REF!</v>
      </c>
      <c r="AB35" t="e">
        <f aca="true" t="shared" si="28" ref="AB35:AB53">IF(R35="さいたま市大宮","さいたま市西区","")</f>
        <v>#REF!</v>
      </c>
      <c r="AC35" t="e">
        <f aca="true" t="shared" si="29" ref="AC35:AC53">IF(R35="さいたま市大宮","さいたま市見沼","")</f>
        <v>#REF!</v>
      </c>
      <c r="AD35" t="e">
        <f aca="true" t="shared" si="30" ref="AD35:AD53">IF(R35="さいたま市大宮",IF(Q35=Z35,0,IF(Q35=AA35,0,IF(Q35=AB35,0,IF(Q35=AC35,0,1)))),0)</f>
        <v>#REF!</v>
      </c>
      <c r="AE35" t="e">
        <f aca="true" t="shared" si="31" ref="AE35:AE53">IF(R35="さいたま市与野","さいたま市中央","")</f>
        <v>#REF!</v>
      </c>
      <c r="AF35" s="115"/>
    </row>
    <row r="36" spans="1:32" ht="21.75" customHeight="1">
      <c r="A36" s="33">
        <v>23</v>
      </c>
      <c r="B36" s="39"/>
      <c r="C36" s="154"/>
      <c r="D36" s="155"/>
      <c r="E36" s="156"/>
      <c r="F36" s="157"/>
      <c r="G36" s="30"/>
      <c r="H36" s="31"/>
      <c r="I36" s="35"/>
      <c r="J36" s="38"/>
      <c r="K36" s="44"/>
      <c r="L36" s="112"/>
      <c r="M36" s="17"/>
      <c r="N36">
        <f t="shared" si="17"/>
      </c>
      <c r="O36">
        <f t="shared" si="18"/>
        <v>0</v>
      </c>
      <c r="P36">
        <f t="shared" si="19"/>
      </c>
      <c r="Q36">
        <f t="shared" si="16"/>
      </c>
      <c r="R36" t="e">
        <f>IF(#REF!="","",LEFT(#REF!,7))</f>
        <v>#REF!</v>
      </c>
      <c r="S36" t="e">
        <f>IF(R36="","",VLOOKUP(#REF!,#REF!,2))</f>
        <v>#REF!</v>
      </c>
      <c r="T36" t="e">
        <f t="shared" si="20"/>
        <v>#REF!</v>
      </c>
      <c r="U36" t="e">
        <f t="shared" si="21"/>
        <v>#REF!</v>
      </c>
      <c r="V36" t="e">
        <f t="shared" si="22"/>
        <v>#REF!</v>
      </c>
      <c r="W36" t="e">
        <f t="shared" si="23"/>
        <v>#REF!</v>
      </c>
      <c r="X36" t="e">
        <f t="shared" si="24"/>
        <v>#REF!</v>
      </c>
      <c r="Y36" t="e">
        <f t="shared" si="25"/>
        <v>#REF!</v>
      </c>
      <c r="Z36" t="e">
        <f t="shared" si="26"/>
        <v>#REF!</v>
      </c>
      <c r="AA36" t="e">
        <f t="shared" si="27"/>
        <v>#REF!</v>
      </c>
      <c r="AB36" t="e">
        <f t="shared" si="28"/>
        <v>#REF!</v>
      </c>
      <c r="AC36" t="e">
        <f t="shared" si="29"/>
        <v>#REF!</v>
      </c>
      <c r="AD36" t="e">
        <f t="shared" si="30"/>
        <v>#REF!</v>
      </c>
      <c r="AE36" t="e">
        <f t="shared" si="31"/>
        <v>#REF!</v>
      </c>
      <c r="AF36" s="115"/>
    </row>
    <row r="37" spans="1:32" ht="21.75" customHeight="1">
      <c r="A37" s="33">
        <v>24</v>
      </c>
      <c r="B37" s="39"/>
      <c r="C37" s="154"/>
      <c r="D37" s="155"/>
      <c r="E37" s="156"/>
      <c r="F37" s="157"/>
      <c r="G37" s="30"/>
      <c r="H37" s="31"/>
      <c r="I37" s="35"/>
      <c r="J37" s="38"/>
      <c r="K37" s="44"/>
      <c r="L37" s="112"/>
      <c r="M37" s="17"/>
      <c r="N37">
        <f t="shared" si="17"/>
      </c>
      <c r="O37">
        <f t="shared" si="18"/>
        <v>0</v>
      </c>
      <c r="P37">
        <f t="shared" si="19"/>
      </c>
      <c r="Q37">
        <f t="shared" si="16"/>
      </c>
      <c r="R37" t="e">
        <f>IF(#REF!="","",LEFT(#REF!,7))</f>
        <v>#REF!</v>
      </c>
      <c r="S37" t="e">
        <f>IF(R37="","",VLOOKUP(#REF!,#REF!,2))</f>
        <v>#REF!</v>
      </c>
      <c r="T37" t="e">
        <f t="shared" si="20"/>
        <v>#REF!</v>
      </c>
      <c r="U37" t="e">
        <f t="shared" si="21"/>
        <v>#REF!</v>
      </c>
      <c r="V37" t="e">
        <f t="shared" si="22"/>
        <v>#REF!</v>
      </c>
      <c r="W37" t="e">
        <f t="shared" si="23"/>
        <v>#REF!</v>
      </c>
      <c r="X37" t="e">
        <f t="shared" si="24"/>
        <v>#REF!</v>
      </c>
      <c r="Y37" t="e">
        <f t="shared" si="25"/>
        <v>#REF!</v>
      </c>
      <c r="Z37" t="e">
        <f t="shared" si="26"/>
        <v>#REF!</v>
      </c>
      <c r="AA37" t="e">
        <f t="shared" si="27"/>
        <v>#REF!</v>
      </c>
      <c r="AB37" t="e">
        <f t="shared" si="28"/>
        <v>#REF!</v>
      </c>
      <c r="AC37" t="e">
        <f t="shared" si="29"/>
        <v>#REF!</v>
      </c>
      <c r="AD37" t="e">
        <f t="shared" si="30"/>
        <v>#REF!</v>
      </c>
      <c r="AE37" t="e">
        <f t="shared" si="31"/>
        <v>#REF!</v>
      </c>
      <c r="AF37" s="115"/>
    </row>
    <row r="38" spans="1:32" ht="21.75" customHeight="1">
      <c r="A38" s="33">
        <v>25</v>
      </c>
      <c r="B38" s="39"/>
      <c r="C38" s="154"/>
      <c r="D38" s="155"/>
      <c r="E38" s="156"/>
      <c r="F38" s="157"/>
      <c r="G38" s="30"/>
      <c r="H38" s="31"/>
      <c r="I38" s="35"/>
      <c r="J38" s="38"/>
      <c r="K38" s="44"/>
      <c r="L38" s="112"/>
      <c r="M38" s="17"/>
      <c r="N38">
        <f t="shared" si="17"/>
      </c>
      <c r="O38">
        <f t="shared" si="18"/>
        <v>0</v>
      </c>
      <c r="P38">
        <f t="shared" si="19"/>
      </c>
      <c r="Q38">
        <f t="shared" si="16"/>
      </c>
      <c r="R38" t="e">
        <f>IF(#REF!="","",LEFT(#REF!,7))</f>
        <v>#REF!</v>
      </c>
      <c r="S38" t="e">
        <f>IF(R38="","",VLOOKUP(#REF!,#REF!,2))</f>
        <v>#REF!</v>
      </c>
      <c r="T38" t="e">
        <f t="shared" si="20"/>
        <v>#REF!</v>
      </c>
      <c r="U38" t="e">
        <f t="shared" si="21"/>
        <v>#REF!</v>
      </c>
      <c r="V38" t="e">
        <f t="shared" si="22"/>
        <v>#REF!</v>
      </c>
      <c r="W38" t="e">
        <f t="shared" si="23"/>
        <v>#REF!</v>
      </c>
      <c r="X38" t="e">
        <f t="shared" si="24"/>
        <v>#REF!</v>
      </c>
      <c r="Y38" t="e">
        <f t="shared" si="25"/>
        <v>#REF!</v>
      </c>
      <c r="Z38" t="e">
        <f t="shared" si="26"/>
        <v>#REF!</v>
      </c>
      <c r="AA38" t="e">
        <f t="shared" si="27"/>
        <v>#REF!</v>
      </c>
      <c r="AB38" t="e">
        <f t="shared" si="28"/>
        <v>#REF!</v>
      </c>
      <c r="AC38" t="e">
        <f t="shared" si="29"/>
        <v>#REF!</v>
      </c>
      <c r="AD38" t="e">
        <f t="shared" si="30"/>
        <v>#REF!</v>
      </c>
      <c r="AE38" t="e">
        <f t="shared" si="31"/>
        <v>#REF!</v>
      </c>
      <c r="AF38" s="115"/>
    </row>
    <row r="39" spans="1:32" ht="21.75" customHeight="1">
      <c r="A39" s="33">
        <v>26</v>
      </c>
      <c r="B39" s="39"/>
      <c r="C39" s="154"/>
      <c r="D39" s="155"/>
      <c r="E39" s="156"/>
      <c r="F39" s="157"/>
      <c r="G39" s="30"/>
      <c r="H39" s="31"/>
      <c r="I39" s="35"/>
      <c r="J39" s="38"/>
      <c r="K39" s="44"/>
      <c r="L39" s="112"/>
      <c r="M39" s="17"/>
      <c r="N39">
        <f t="shared" si="17"/>
      </c>
      <c r="O39">
        <f t="shared" si="18"/>
        <v>0</v>
      </c>
      <c r="P39">
        <f t="shared" si="19"/>
      </c>
      <c r="Q39">
        <f t="shared" si="16"/>
      </c>
      <c r="R39" t="e">
        <f>IF(#REF!="","",LEFT(#REF!,7))</f>
        <v>#REF!</v>
      </c>
      <c r="S39" t="e">
        <f>IF(R39="","",VLOOKUP(#REF!,#REF!,2))</f>
        <v>#REF!</v>
      </c>
      <c r="T39" t="e">
        <f t="shared" si="20"/>
        <v>#REF!</v>
      </c>
      <c r="U39" t="e">
        <f t="shared" si="21"/>
        <v>#REF!</v>
      </c>
      <c r="V39" t="e">
        <f t="shared" si="22"/>
        <v>#REF!</v>
      </c>
      <c r="W39" t="e">
        <f t="shared" si="23"/>
        <v>#REF!</v>
      </c>
      <c r="X39" t="e">
        <f t="shared" si="24"/>
        <v>#REF!</v>
      </c>
      <c r="Y39" t="e">
        <f t="shared" si="25"/>
        <v>#REF!</v>
      </c>
      <c r="Z39" t="e">
        <f t="shared" si="26"/>
        <v>#REF!</v>
      </c>
      <c r="AA39" t="e">
        <f t="shared" si="27"/>
        <v>#REF!</v>
      </c>
      <c r="AB39" t="e">
        <f t="shared" si="28"/>
        <v>#REF!</v>
      </c>
      <c r="AC39" t="e">
        <f t="shared" si="29"/>
        <v>#REF!</v>
      </c>
      <c r="AD39" t="e">
        <f t="shared" si="30"/>
        <v>#REF!</v>
      </c>
      <c r="AE39" t="e">
        <f t="shared" si="31"/>
        <v>#REF!</v>
      </c>
      <c r="AF39" s="115"/>
    </row>
    <row r="40" spans="1:32" ht="21.75" customHeight="1">
      <c r="A40" s="33">
        <v>27</v>
      </c>
      <c r="B40" s="39"/>
      <c r="C40" s="154"/>
      <c r="D40" s="155"/>
      <c r="E40" s="156"/>
      <c r="F40" s="157"/>
      <c r="G40" s="30"/>
      <c r="H40" s="31"/>
      <c r="I40" s="35"/>
      <c r="J40" s="38"/>
      <c r="K40" s="44"/>
      <c r="L40" s="112"/>
      <c r="M40" s="17"/>
      <c r="N40">
        <f t="shared" si="17"/>
      </c>
      <c r="O40">
        <f t="shared" si="18"/>
        <v>0</v>
      </c>
      <c r="P40">
        <f t="shared" si="19"/>
      </c>
      <c r="Q40">
        <f t="shared" si="16"/>
      </c>
      <c r="R40" t="e">
        <f>IF(#REF!="","",LEFT(#REF!,7))</f>
        <v>#REF!</v>
      </c>
      <c r="S40" t="e">
        <f>IF(R40="","",VLOOKUP(#REF!,#REF!,2))</f>
        <v>#REF!</v>
      </c>
      <c r="T40" t="e">
        <f t="shared" si="20"/>
        <v>#REF!</v>
      </c>
      <c r="U40" t="e">
        <f t="shared" si="21"/>
        <v>#REF!</v>
      </c>
      <c r="V40" t="e">
        <f t="shared" si="22"/>
        <v>#REF!</v>
      </c>
      <c r="W40" t="e">
        <f t="shared" si="23"/>
        <v>#REF!</v>
      </c>
      <c r="X40" t="e">
        <f t="shared" si="24"/>
        <v>#REF!</v>
      </c>
      <c r="Y40" t="e">
        <f t="shared" si="25"/>
        <v>#REF!</v>
      </c>
      <c r="Z40" t="e">
        <f t="shared" si="26"/>
        <v>#REF!</v>
      </c>
      <c r="AA40" t="e">
        <f t="shared" si="27"/>
        <v>#REF!</v>
      </c>
      <c r="AB40" t="e">
        <f t="shared" si="28"/>
        <v>#REF!</v>
      </c>
      <c r="AC40" t="e">
        <f t="shared" si="29"/>
        <v>#REF!</v>
      </c>
      <c r="AD40" t="e">
        <f t="shared" si="30"/>
        <v>#REF!</v>
      </c>
      <c r="AE40" t="e">
        <f t="shared" si="31"/>
        <v>#REF!</v>
      </c>
      <c r="AF40" s="115"/>
    </row>
    <row r="41" spans="1:32" ht="21.75" customHeight="1">
      <c r="A41" s="33">
        <v>28</v>
      </c>
      <c r="B41" s="39"/>
      <c r="C41" s="154"/>
      <c r="D41" s="155"/>
      <c r="E41" s="156"/>
      <c r="F41" s="157"/>
      <c r="G41" s="30"/>
      <c r="H41" s="31"/>
      <c r="I41" s="35"/>
      <c r="J41" s="38"/>
      <c r="K41" s="44"/>
      <c r="L41" s="112"/>
      <c r="M41" s="17"/>
      <c r="N41">
        <f t="shared" si="17"/>
      </c>
      <c r="O41">
        <f t="shared" si="18"/>
        <v>0</v>
      </c>
      <c r="P41">
        <f t="shared" si="19"/>
      </c>
      <c r="Q41">
        <f t="shared" si="16"/>
      </c>
      <c r="R41" t="e">
        <f>IF(#REF!="","",LEFT(#REF!,7))</f>
        <v>#REF!</v>
      </c>
      <c r="S41" t="e">
        <f>IF(R41="","",VLOOKUP(#REF!,#REF!,2))</f>
        <v>#REF!</v>
      </c>
      <c r="T41" t="e">
        <f t="shared" si="20"/>
        <v>#REF!</v>
      </c>
      <c r="U41" t="e">
        <f t="shared" si="21"/>
        <v>#REF!</v>
      </c>
      <c r="V41" t="e">
        <f t="shared" si="22"/>
        <v>#REF!</v>
      </c>
      <c r="W41" t="e">
        <f t="shared" si="23"/>
        <v>#REF!</v>
      </c>
      <c r="X41" t="e">
        <f t="shared" si="24"/>
        <v>#REF!</v>
      </c>
      <c r="Y41" t="e">
        <f t="shared" si="25"/>
        <v>#REF!</v>
      </c>
      <c r="Z41" t="e">
        <f t="shared" si="26"/>
        <v>#REF!</v>
      </c>
      <c r="AA41" t="e">
        <f t="shared" si="27"/>
        <v>#REF!</v>
      </c>
      <c r="AB41" t="e">
        <f t="shared" si="28"/>
        <v>#REF!</v>
      </c>
      <c r="AC41" t="e">
        <f t="shared" si="29"/>
        <v>#REF!</v>
      </c>
      <c r="AD41" t="e">
        <f t="shared" si="30"/>
        <v>#REF!</v>
      </c>
      <c r="AE41" t="e">
        <f t="shared" si="31"/>
        <v>#REF!</v>
      </c>
      <c r="AF41" s="115"/>
    </row>
    <row r="42" spans="1:32" ht="21.75" customHeight="1">
      <c r="A42" s="33">
        <v>29</v>
      </c>
      <c r="B42" s="39"/>
      <c r="C42" s="154"/>
      <c r="D42" s="155"/>
      <c r="E42" s="156"/>
      <c r="F42" s="157"/>
      <c r="G42" s="30"/>
      <c r="H42" s="31"/>
      <c r="I42" s="35"/>
      <c r="J42" s="38"/>
      <c r="K42" s="44"/>
      <c r="L42" s="112"/>
      <c r="M42" s="17"/>
      <c r="N42">
        <f t="shared" si="17"/>
      </c>
      <c r="O42">
        <f t="shared" si="18"/>
        <v>0</v>
      </c>
      <c r="P42">
        <f t="shared" si="19"/>
      </c>
      <c r="Q42">
        <f t="shared" si="16"/>
      </c>
      <c r="R42" t="e">
        <f>IF(#REF!="","",LEFT(#REF!,7))</f>
        <v>#REF!</v>
      </c>
      <c r="S42" t="e">
        <f>IF(R42="","",VLOOKUP(#REF!,#REF!,2))</f>
        <v>#REF!</v>
      </c>
      <c r="T42" t="e">
        <f t="shared" si="20"/>
        <v>#REF!</v>
      </c>
      <c r="U42" t="e">
        <f t="shared" si="21"/>
        <v>#REF!</v>
      </c>
      <c r="V42" t="e">
        <f t="shared" si="22"/>
        <v>#REF!</v>
      </c>
      <c r="W42" t="e">
        <f t="shared" si="23"/>
        <v>#REF!</v>
      </c>
      <c r="X42" t="e">
        <f t="shared" si="24"/>
        <v>#REF!</v>
      </c>
      <c r="Y42" t="e">
        <f t="shared" si="25"/>
        <v>#REF!</v>
      </c>
      <c r="Z42" t="e">
        <f t="shared" si="26"/>
        <v>#REF!</v>
      </c>
      <c r="AA42" t="e">
        <f t="shared" si="27"/>
        <v>#REF!</v>
      </c>
      <c r="AB42" t="e">
        <f t="shared" si="28"/>
        <v>#REF!</v>
      </c>
      <c r="AC42" t="e">
        <f t="shared" si="29"/>
        <v>#REF!</v>
      </c>
      <c r="AD42" t="e">
        <f t="shared" si="30"/>
        <v>#REF!</v>
      </c>
      <c r="AE42" t="e">
        <f t="shared" si="31"/>
        <v>#REF!</v>
      </c>
      <c r="AF42" s="115"/>
    </row>
    <row r="43" spans="1:32" ht="21.75" customHeight="1">
      <c r="A43" s="33">
        <v>30</v>
      </c>
      <c r="B43" s="39"/>
      <c r="C43" s="154"/>
      <c r="D43" s="155"/>
      <c r="E43" s="156"/>
      <c r="F43" s="157"/>
      <c r="G43" s="30"/>
      <c r="H43" s="31"/>
      <c r="I43" s="35"/>
      <c r="J43" s="38"/>
      <c r="K43" s="44"/>
      <c r="L43" s="112"/>
      <c r="M43" s="17"/>
      <c r="N43">
        <f t="shared" si="17"/>
      </c>
      <c r="O43">
        <f t="shared" si="18"/>
        <v>0</v>
      </c>
      <c r="P43">
        <f t="shared" si="19"/>
      </c>
      <c r="Q43">
        <f t="shared" si="16"/>
      </c>
      <c r="R43" t="e">
        <f>IF(#REF!="","",LEFT(#REF!,7))</f>
        <v>#REF!</v>
      </c>
      <c r="S43" t="e">
        <f>IF(R43="","",VLOOKUP(#REF!,#REF!,2))</f>
        <v>#REF!</v>
      </c>
      <c r="T43" t="e">
        <f t="shared" si="20"/>
        <v>#REF!</v>
      </c>
      <c r="U43" t="e">
        <f t="shared" si="21"/>
        <v>#REF!</v>
      </c>
      <c r="V43" t="e">
        <f t="shared" si="22"/>
        <v>#REF!</v>
      </c>
      <c r="W43" t="e">
        <f t="shared" si="23"/>
        <v>#REF!</v>
      </c>
      <c r="X43" t="e">
        <f t="shared" si="24"/>
        <v>#REF!</v>
      </c>
      <c r="Y43" t="e">
        <f t="shared" si="25"/>
        <v>#REF!</v>
      </c>
      <c r="Z43" t="e">
        <f t="shared" si="26"/>
        <v>#REF!</v>
      </c>
      <c r="AA43" t="e">
        <f t="shared" si="27"/>
        <v>#REF!</v>
      </c>
      <c r="AB43" t="e">
        <f t="shared" si="28"/>
        <v>#REF!</v>
      </c>
      <c r="AC43" t="e">
        <f t="shared" si="29"/>
        <v>#REF!</v>
      </c>
      <c r="AD43" t="e">
        <f t="shared" si="30"/>
        <v>#REF!</v>
      </c>
      <c r="AE43" t="e">
        <f t="shared" si="31"/>
        <v>#REF!</v>
      </c>
      <c r="AF43" s="115"/>
    </row>
    <row r="44" spans="1:32" ht="21.75" customHeight="1">
      <c r="A44" s="33">
        <v>31</v>
      </c>
      <c r="B44" s="39"/>
      <c r="C44" s="154"/>
      <c r="D44" s="155"/>
      <c r="E44" s="156"/>
      <c r="F44" s="157"/>
      <c r="G44" s="30"/>
      <c r="H44" s="31"/>
      <c r="I44" s="35"/>
      <c r="J44" s="38"/>
      <c r="K44" s="44"/>
      <c r="L44" s="112"/>
      <c r="M44" s="17"/>
      <c r="N44">
        <f t="shared" si="17"/>
      </c>
      <c r="O44">
        <f t="shared" si="18"/>
        <v>0</v>
      </c>
      <c r="P44">
        <f t="shared" si="19"/>
      </c>
      <c r="Q44">
        <f t="shared" si="16"/>
      </c>
      <c r="R44" t="e">
        <f>IF(#REF!="","",LEFT(#REF!,7))</f>
        <v>#REF!</v>
      </c>
      <c r="S44" t="e">
        <f>IF(R44="","",VLOOKUP(#REF!,#REF!,2))</f>
        <v>#REF!</v>
      </c>
      <c r="T44" t="e">
        <f t="shared" si="20"/>
        <v>#REF!</v>
      </c>
      <c r="U44" t="e">
        <f t="shared" si="21"/>
        <v>#REF!</v>
      </c>
      <c r="V44" t="e">
        <f t="shared" si="22"/>
        <v>#REF!</v>
      </c>
      <c r="W44" t="e">
        <f t="shared" si="23"/>
        <v>#REF!</v>
      </c>
      <c r="X44" t="e">
        <f t="shared" si="24"/>
        <v>#REF!</v>
      </c>
      <c r="Y44" t="e">
        <f t="shared" si="25"/>
        <v>#REF!</v>
      </c>
      <c r="Z44" t="e">
        <f t="shared" si="26"/>
        <v>#REF!</v>
      </c>
      <c r="AA44" t="e">
        <f t="shared" si="27"/>
        <v>#REF!</v>
      </c>
      <c r="AB44" t="e">
        <f t="shared" si="28"/>
        <v>#REF!</v>
      </c>
      <c r="AC44" t="e">
        <f t="shared" si="29"/>
        <v>#REF!</v>
      </c>
      <c r="AD44" t="e">
        <f t="shared" si="30"/>
        <v>#REF!</v>
      </c>
      <c r="AE44" t="e">
        <f t="shared" si="31"/>
        <v>#REF!</v>
      </c>
      <c r="AF44" s="115"/>
    </row>
    <row r="45" spans="1:32" ht="21.75" customHeight="1">
      <c r="A45" s="33">
        <v>32</v>
      </c>
      <c r="B45" s="39"/>
      <c r="C45" s="154"/>
      <c r="D45" s="155"/>
      <c r="E45" s="156"/>
      <c r="F45" s="157"/>
      <c r="G45" s="30"/>
      <c r="H45" s="31"/>
      <c r="I45" s="35"/>
      <c r="J45" s="38"/>
      <c r="K45" s="44"/>
      <c r="L45" s="112"/>
      <c r="M45" s="17"/>
      <c r="N45">
        <f t="shared" si="17"/>
      </c>
      <c r="O45">
        <f t="shared" si="18"/>
        <v>0</v>
      </c>
      <c r="P45">
        <f t="shared" si="19"/>
      </c>
      <c r="Q45">
        <f t="shared" si="16"/>
      </c>
      <c r="R45" t="e">
        <f>IF(#REF!="","",LEFT(#REF!,7))</f>
        <v>#REF!</v>
      </c>
      <c r="S45" t="e">
        <f>IF(R45="","",VLOOKUP(#REF!,#REF!,2))</f>
        <v>#REF!</v>
      </c>
      <c r="T45" t="e">
        <f t="shared" si="20"/>
        <v>#REF!</v>
      </c>
      <c r="U45" t="e">
        <f t="shared" si="21"/>
        <v>#REF!</v>
      </c>
      <c r="V45" t="e">
        <f t="shared" si="22"/>
        <v>#REF!</v>
      </c>
      <c r="W45" t="e">
        <f t="shared" si="23"/>
        <v>#REF!</v>
      </c>
      <c r="X45" t="e">
        <f t="shared" si="24"/>
        <v>#REF!</v>
      </c>
      <c r="Y45" t="e">
        <f t="shared" si="25"/>
        <v>#REF!</v>
      </c>
      <c r="Z45" t="e">
        <f t="shared" si="26"/>
        <v>#REF!</v>
      </c>
      <c r="AA45" t="e">
        <f t="shared" si="27"/>
        <v>#REF!</v>
      </c>
      <c r="AB45" t="e">
        <f t="shared" si="28"/>
        <v>#REF!</v>
      </c>
      <c r="AC45" t="e">
        <f t="shared" si="29"/>
        <v>#REF!</v>
      </c>
      <c r="AD45" t="e">
        <f t="shared" si="30"/>
        <v>#REF!</v>
      </c>
      <c r="AE45" t="e">
        <f t="shared" si="31"/>
        <v>#REF!</v>
      </c>
      <c r="AF45" s="115"/>
    </row>
    <row r="46" spans="1:32" ht="21.75" customHeight="1">
      <c r="A46" s="33">
        <v>33</v>
      </c>
      <c r="B46" s="39"/>
      <c r="C46" s="154"/>
      <c r="D46" s="155"/>
      <c r="E46" s="156"/>
      <c r="F46" s="157"/>
      <c r="G46" s="30"/>
      <c r="H46" s="31"/>
      <c r="I46" s="35"/>
      <c r="J46" s="38"/>
      <c r="K46" s="44"/>
      <c r="L46" s="112"/>
      <c r="M46" s="17"/>
      <c r="N46">
        <f t="shared" si="17"/>
      </c>
      <c r="O46">
        <f t="shared" si="18"/>
        <v>0</v>
      </c>
      <c r="P46">
        <f t="shared" si="19"/>
      </c>
      <c r="Q46">
        <f t="shared" si="16"/>
      </c>
      <c r="R46" t="e">
        <f>IF(#REF!="","",LEFT(#REF!,7))</f>
        <v>#REF!</v>
      </c>
      <c r="S46" t="e">
        <f>IF(R46="","",VLOOKUP(#REF!,#REF!,2))</f>
        <v>#REF!</v>
      </c>
      <c r="T46" t="e">
        <f t="shared" si="20"/>
        <v>#REF!</v>
      </c>
      <c r="U46" t="e">
        <f t="shared" si="21"/>
        <v>#REF!</v>
      </c>
      <c r="V46" t="e">
        <f t="shared" si="22"/>
        <v>#REF!</v>
      </c>
      <c r="W46" t="e">
        <f t="shared" si="23"/>
        <v>#REF!</v>
      </c>
      <c r="X46" t="e">
        <f t="shared" si="24"/>
        <v>#REF!</v>
      </c>
      <c r="Y46" t="e">
        <f t="shared" si="25"/>
        <v>#REF!</v>
      </c>
      <c r="Z46" t="e">
        <f t="shared" si="26"/>
        <v>#REF!</v>
      </c>
      <c r="AA46" t="e">
        <f t="shared" si="27"/>
        <v>#REF!</v>
      </c>
      <c r="AB46" t="e">
        <f t="shared" si="28"/>
        <v>#REF!</v>
      </c>
      <c r="AC46" t="e">
        <f t="shared" si="29"/>
        <v>#REF!</v>
      </c>
      <c r="AD46" t="e">
        <f t="shared" si="30"/>
        <v>#REF!</v>
      </c>
      <c r="AE46" t="e">
        <f t="shared" si="31"/>
        <v>#REF!</v>
      </c>
      <c r="AF46" s="115"/>
    </row>
    <row r="47" spans="1:32" ht="21.75" customHeight="1">
      <c r="A47" s="33">
        <v>34</v>
      </c>
      <c r="B47" s="39"/>
      <c r="C47" s="154"/>
      <c r="D47" s="155"/>
      <c r="E47" s="156"/>
      <c r="F47" s="157"/>
      <c r="G47" s="30"/>
      <c r="H47" s="31"/>
      <c r="I47" s="35"/>
      <c r="J47" s="38"/>
      <c r="K47" s="44"/>
      <c r="L47" s="112"/>
      <c r="M47" s="17"/>
      <c r="N47">
        <f t="shared" si="17"/>
      </c>
      <c r="O47">
        <f t="shared" si="18"/>
        <v>0</v>
      </c>
      <c r="P47">
        <f t="shared" si="19"/>
      </c>
      <c r="Q47">
        <f t="shared" si="16"/>
      </c>
      <c r="R47" t="e">
        <f>IF(#REF!="","",LEFT(#REF!,7))</f>
        <v>#REF!</v>
      </c>
      <c r="S47" t="e">
        <f>IF(R47="","",VLOOKUP(#REF!,#REF!,2))</f>
        <v>#REF!</v>
      </c>
      <c r="T47" t="e">
        <f t="shared" si="20"/>
        <v>#REF!</v>
      </c>
      <c r="U47" t="e">
        <f t="shared" si="21"/>
        <v>#REF!</v>
      </c>
      <c r="V47" t="e">
        <f t="shared" si="22"/>
        <v>#REF!</v>
      </c>
      <c r="W47" t="e">
        <f t="shared" si="23"/>
        <v>#REF!</v>
      </c>
      <c r="X47" t="e">
        <f t="shared" si="24"/>
        <v>#REF!</v>
      </c>
      <c r="Y47" t="e">
        <f t="shared" si="25"/>
        <v>#REF!</v>
      </c>
      <c r="Z47" t="e">
        <f t="shared" si="26"/>
        <v>#REF!</v>
      </c>
      <c r="AA47" t="e">
        <f t="shared" si="27"/>
        <v>#REF!</v>
      </c>
      <c r="AB47" t="e">
        <f t="shared" si="28"/>
        <v>#REF!</v>
      </c>
      <c r="AC47" t="e">
        <f t="shared" si="29"/>
        <v>#REF!</v>
      </c>
      <c r="AD47" t="e">
        <f t="shared" si="30"/>
        <v>#REF!</v>
      </c>
      <c r="AE47" t="e">
        <f t="shared" si="31"/>
        <v>#REF!</v>
      </c>
      <c r="AF47" s="115"/>
    </row>
    <row r="48" spans="1:32" ht="21.75" customHeight="1">
      <c r="A48" s="33">
        <v>35</v>
      </c>
      <c r="B48" s="39"/>
      <c r="C48" s="154"/>
      <c r="D48" s="155"/>
      <c r="E48" s="156"/>
      <c r="F48" s="157"/>
      <c r="G48" s="30"/>
      <c r="H48" s="31"/>
      <c r="I48" s="35"/>
      <c r="J48" s="38"/>
      <c r="K48" s="44"/>
      <c r="L48" s="112"/>
      <c r="M48" s="17"/>
      <c r="N48">
        <f t="shared" si="17"/>
      </c>
      <c r="O48">
        <f t="shared" si="18"/>
        <v>0</v>
      </c>
      <c r="P48">
        <f t="shared" si="19"/>
      </c>
      <c r="Q48">
        <f t="shared" si="16"/>
      </c>
      <c r="R48" t="e">
        <f>IF(#REF!="","",LEFT(#REF!,7))</f>
        <v>#REF!</v>
      </c>
      <c r="S48" t="e">
        <f>IF(R48="","",VLOOKUP(#REF!,#REF!,2))</f>
        <v>#REF!</v>
      </c>
      <c r="T48" t="e">
        <f t="shared" si="20"/>
        <v>#REF!</v>
      </c>
      <c r="U48" t="e">
        <f t="shared" si="21"/>
        <v>#REF!</v>
      </c>
      <c r="V48" t="e">
        <f t="shared" si="22"/>
        <v>#REF!</v>
      </c>
      <c r="W48" t="e">
        <f t="shared" si="23"/>
        <v>#REF!</v>
      </c>
      <c r="X48" t="e">
        <f t="shared" si="24"/>
        <v>#REF!</v>
      </c>
      <c r="Y48" t="e">
        <f t="shared" si="25"/>
        <v>#REF!</v>
      </c>
      <c r="Z48" t="e">
        <f t="shared" si="26"/>
        <v>#REF!</v>
      </c>
      <c r="AA48" t="e">
        <f t="shared" si="27"/>
        <v>#REF!</v>
      </c>
      <c r="AB48" t="e">
        <f t="shared" si="28"/>
        <v>#REF!</v>
      </c>
      <c r="AC48" t="e">
        <f t="shared" si="29"/>
        <v>#REF!</v>
      </c>
      <c r="AD48" t="e">
        <f t="shared" si="30"/>
        <v>#REF!</v>
      </c>
      <c r="AE48" t="e">
        <f t="shared" si="31"/>
        <v>#REF!</v>
      </c>
      <c r="AF48" s="115"/>
    </row>
    <row r="49" spans="1:32" ht="21.75" customHeight="1">
      <c r="A49" s="33">
        <v>36</v>
      </c>
      <c r="B49" s="39"/>
      <c r="C49" s="154"/>
      <c r="D49" s="155"/>
      <c r="E49" s="156"/>
      <c r="F49" s="157"/>
      <c r="G49" s="30"/>
      <c r="H49" s="31"/>
      <c r="I49" s="35"/>
      <c r="J49" s="38"/>
      <c r="K49" s="44"/>
      <c r="L49" s="112"/>
      <c r="M49" s="17"/>
      <c r="N49">
        <f t="shared" si="17"/>
      </c>
      <c r="O49">
        <f t="shared" si="18"/>
        <v>0</v>
      </c>
      <c r="P49">
        <f t="shared" si="19"/>
      </c>
      <c r="Q49">
        <f t="shared" si="16"/>
      </c>
      <c r="R49" t="e">
        <f>IF(#REF!="","",LEFT(#REF!,7))</f>
        <v>#REF!</v>
      </c>
      <c r="S49" t="e">
        <f>IF(R49="","",VLOOKUP(#REF!,#REF!,2))</f>
        <v>#REF!</v>
      </c>
      <c r="T49" t="e">
        <f t="shared" si="20"/>
        <v>#REF!</v>
      </c>
      <c r="U49" t="e">
        <f t="shared" si="21"/>
        <v>#REF!</v>
      </c>
      <c r="V49" t="e">
        <f t="shared" si="22"/>
        <v>#REF!</v>
      </c>
      <c r="W49" t="e">
        <f t="shared" si="23"/>
        <v>#REF!</v>
      </c>
      <c r="X49" t="e">
        <f t="shared" si="24"/>
        <v>#REF!</v>
      </c>
      <c r="Y49" t="e">
        <f t="shared" si="25"/>
        <v>#REF!</v>
      </c>
      <c r="Z49" t="e">
        <f t="shared" si="26"/>
        <v>#REF!</v>
      </c>
      <c r="AA49" t="e">
        <f t="shared" si="27"/>
        <v>#REF!</v>
      </c>
      <c r="AB49" t="e">
        <f t="shared" si="28"/>
        <v>#REF!</v>
      </c>
      <c r="AC49" t="e">
        <f t="shared" si="29"/>
        <v>#REF!</v>
      </c>
      <c r="AD49" t="e">
        <f t="shared" si="30"/>
        <v>#REF!</v>
      </c>
      <c r="AE49" t="e">
        <f t="shared" si="31"/>
        <v>#REF!</v>
      </c>
      <c r="AF49" s="115"/>
    </row>
    <row r="50" spans="1:32" ht="21.75" customHeight="1">
      <c r="A50" s="33">
        <v>37</v>
      </c>
      <c r="B50" s="39"/>
      <c r="C50" s="154"/>
      <c r="D50" s="155"/>
      <c r="E50" s="156"/>
      <c r="F50" s="157"/>
      <c r="G50" s="30"/>
      <c r="H50" s="31"/>
      <c r="I50" s="35"/>
      <c r="J50" s="38"/>
      <c r="K50" s="44"/>
      <c r="L50" s="112"/>
      <c r="M50" s="17"/>
      <c r="N50">
        <f t="shared" si="17"/>
      </c>
      <c r="O50">
        <f t="shared" si="18"/>
        <v>0</v>
      </c>
      <c r="P50">
        <f t="shared" si="19"/>
      </c>
      <c r="Q50">
        <f t="shared" si="16"/>
      </c>
      <c r="R50" t="e">
        <f>IF(#REF!="","",LEFT(#REF!,7))</f>
        <v>#REF!</v>
      </c>
      <c r="S50" t="e">
        <f>IF(R50="","",VLOOKUP(#REF!,#REF!,2))</f>
        <v>#REF!</v>
      </c>
      <c r="T50" t="e">
        <f t="shared" si="20"/>
        <v>#REF!</v>
      </c>
      <c r="U50" t="e">
        <f t="shared" si="21"/>
        <v>#REF!</v>
      </c>
      <c r="V50" t="e">
        <f t="shared" si="22"/>
        <v>#REF!</v>
      </c>
      <c r="W50" t="e">
        <f t="shared" si="23"/>
        <v>#REF!</v>
      </c>
      <c r="X50" t="e">
        <f t="shared" si="24"/>
        <v>#REF!</v>
      </c>
      <c r="Y50" t="e">
        <f t="shared" si="25"/>
        <v>#REF!</v>
      </c>
      <c r="Z50" t="e">
        <f t="shared" si="26"/>
        <v>#REF!</v>
      </c>
      <c r="AA50" t="e">
        <f t="shared" si="27"/>
        <v>#REF!</v>
      </c>
      <c r="AB50" t="e">
        <f t="shared" si="28"/>
        <v>#REF!</v>
      </c>
      <c r="AC50" t="e">
        <f t="shared" si="29"/>
        <v>#REF!</v>
      </c>
      <c r="AD50" t="e">
        <f t="shared" si="30"/>
        <v>#REF!</v>
      </c>
      <c r="AE50" t="e">
        <f t="shared" si="31"/>
        <v>#REF!</v>
      </c>
      <c r="AF50" s="115"/>
    </row>
    <row r="51" spans="1:32" ht="21.75" customHeight="1">
      <c r="A51" s="33">
        <v>38</v>
      </c>
      <c r="B51" s="39"/>
      <c r="C51" s="154"/>
      <c r="D51" s="155"/>
      <c r="E51" s="156"/>
      <c r="F51" s="157"/>
      <c r="G51" s="30"/>
      <c r="H51" s="31"/>
      <c r="I51" s="35"/>
      <c r="J51" s="38"/>
      <c r="K51" s="44"/>
      <c r="L51" s="112"/>
      <c r="M51" s="17"/>
      <c r="N51">
        <f t="shared" si="17"/>
      </c>
      <c r="O51">
        <f t="shared" si="18"/>
        <v>0</v>
      </c>
      <c r="P51">
        <f t="shared" si="19"/>
      </c>
      <c r="Q51">
        <f t="shared" si="16"/>
      </c>
      <c r="R51" t="e">
        <f>IF(#REF!="","",LEFT(#REF!,7))</f>
        <v>#REF!</v>
      </c>
      <c r="S51" t="e">
        <f>IF(R51="","",VLOOKUP(#REF!,#REF!,2))</f>
        <v>#REF!</v>
      </c>
      <c r="T51" t="e">
        <f t="shared" si="20"/>
        <v>#REF!</v>
      </c>
      <c r="U51" t="e">
        <f t="shared" si="21"/>
        <v>#REF!</v>
      </c>
      <c r="V51" t="e">
        <f t="shared" si="22"/>
        <v>#REF!</v>
      </c>
      <c r="W51" t="e">
        <f t="shared" si="23"/>
        <v>#REF!</v>
      </c>
      <c r="X51" t="e">
        <f t="shared" si="24"/>
        <v>#REF!</v>
      </c>
      <c r="Y51" t="e">
        <f t="shared" si="25"/>
        <v>#REF!</v>
      </c>
      <c r="Z51" t="e">
        <f t="shared" si="26"/>
        <v>#REF!</v>
      </c>
      <c r="AA51" t="e">
        <f t="shared" si="27"/>
        <v>#REF!</v>
      </c>
      <c r="AB51" t="e">
        <f t="shared" si="28"/>
        <v>#REF!</v>
      </c>
      <c r="AC51" t="e">
        <f t="shared" si="29"/>
        <v>#REF!</v>
      </c>
      <c r="AD51" t="e">
        <f t="shared" si="30"/>
        <v>#REF!</v>
      </c>
      <c r="AE51" t="e">
        <f t="shared" si="31"/>
        <v>#REF!</v>
      </c>
      <c r="AF51" s="115"/>
    </row>
    <row r="52" spans="1:32" ht="21.75" customHeight="1">
      <c r="A52" s="33">
        <v>39</v>
      </c>
      <c r="B52" s="39"/>
      <c r="C52" s="154"/>
      <c r="D52" s="155"/>
      <c r="E52" s="156"/>
      <c r="F52" s="157"/>
      <c r="G52" s="30"/>
      <c r="H52" s="31"/>
      <c r="I52" s="35"/>
      <c r="J52" s="46"/>
      <c r="K52" s="47"/>
      <c r="L52" s="112"/>
      <c r="M52" s="17"/>
      <c r="N52">
        <f t="shared" si="17"/>
      </c>
      <c r="O52">
        <f t="shared" si="18"/>
        <v>0</v>
      </c>
      <c r="P52">
        <f t="shared" si="19"/>
      </c>
      <c r="Q52">
        <f t="shared" si="16"/>
      </c>
      <c r="R52" t="e">
        <f>IF(#REF!="","",LEFT(#REF!,7))</f>
        <v>#REF!</v>
      </c>
      <c r="S52" t="e">
        <f>IF(R52="","",VLOOKUP(#REF!,#REF!,2))</f>
        <v>#REF!</v>
      </c>
      <c r="T52" t="e">
        <f t="shared" si="20"/>
        <v>#REF!</v>
      </c>
      <c r="U52" t="e">
        <f t="shared" si="21"/>
        <v>#REF!</v>
      </c>
      <c r="V52" t="e">
        <f t="shared" si="22"/>
        <v>#REF!</v>
      </c>
      <c r="W52" t="e">
        <f t="shared" si="23"/>
        <v>#REF!</v>
      </c>
      <c r="X52" t="e">
        <f t="shared" si="24"/>
        <v>#REF!</v>
      </c>
      <c r="Y52" t="e">
        <f t="shared" si="25"/>
        <v>#REF!</v>
      </c>
      <c r="Z52" t="e">
        <f t="shared" si="26"/>
        <v>#REF!</v>
      </c>
      <c r="AA52" t="e">
        <f t="shared" si="27"/>
        <v>#REF!</v>
      </c>
      <c r="AB52" t="e">
        <f t="shared" si="28"/>
        <v>#REF!</v>
      </c>
      <c r="AC52" t="e">
        <f t="shared" si="29"/>
        <v>#REF!</v>
      </c>
      <c r="AD52" t="e">
        <f t="shared" si="30"/>
        <v>#REF!</v>
      </c>
      <c r="AE52" t="e">
        <f t="shared" si="31"/>
        <v>#REF!</v>
      </c>
      <c r="AF52" s="115"/>
    </row>
    <row r="53" spans="1:32" ht="21.75" customHeight="1" thickBot="1">
      <c r="A53" s="34">
        <v>40</v>
      </c>
      <c r="B53" s="40"/>
      <c r="C53" s="148"/>
      <c r="D53" s="149"/>
      <c r="E53" s="150"/>
      <c r="F53" s="151"/>
      <c r="G53" s="29"/>
      <c r="H53" s="49"/>
      <c r="I53" s="36"/>
      <c r="J53" s="37"/>
      <c r="K53" s="45"/>
      <c r="L53" s="113"/>
      <c r="M53" s="118"/>
      <c r="N53">
        <f t="shared" si="17"/>
      </c>
      <c r="O53">
        <f t="shared" si="18"/>
        <v>0</v>
      </c>
      <c r="P53">
        <f t="shared" si="19"/>
      </c>
      <c r="Q53">
        <f t="shared" si="16"/>
      </c>
      <c r="R53" t="e">
        <f>IF(#REF!="","",LEFT(#REF!,7))</f>
        <v>#REF!</v>
      </c>
      <c r="S53" t="e">
        <f>IF(R53="","",VLOOKUP(#REF!,#REF!,2))</f>
        <v>#REF!</v>
      </c>
      <c r="T53" t="e">
        <f t="shared" si="20"/>
        <v>#REF!</v>
      </c>
      <c r="U53" t="e">
        <f t="shared" si="21"/>
        <v>#REF!</v>
      </c>
      <c r="V53" t="e">
        <f t="shared" si="22"/>
        <v>#REF!</v>
      </c>
      <c r="W53" t="e">
        <f t="shared" si="23"/>
        <v>#REF!</v>
      </c>
      <c r="X53" t="e">
        <f t="shared" si="24"/>
        <v>#REF!</v>
      </c>
      <c r="Y53" t="e">
        <f t="shared" si="25"/>
        <v>#REF!</v>
      </c>
      <c r="Z53" t="e">
        <f t="shared" si="26"/>
        <v>#REF!</v>
      </c>
      <c r="AA53" t="e">
        <f t="shared" si="27"/>
        <v>#REF!</v>
      </c>
      <c r="AB53" t="e">
        <f t="shared" si="28"/>
        <v>#REF!</v>
      </c>
      <c r="AC53" t="e">
        <f t="shared" si="29"/>
        <v>#REF!</v>
      </c>
      <c r="AD53" t="e">
        <f t="shared" si="30"/>
        <v>#REF!</v>
      </c>
      <c r="AE53" t="e">
        <f t="shared" si="31"/>
        <v>#REF!</v>
      </c>
      <c r="AF53" s="116"/>
    </row>
    <row r="54" spans="1:32" ht="29.25" customHeight="1">
      <c r="A54" s="55"/>
      <c r="B54" s="56"/>
      <c r="C54" s="57"/>
      <c r="D54" s="56"/>
      <c r="E54" s="58"/>
      <c r="F54" s="58"/>
      <c r="G54" s="52"/>
      <c r="H54" s="59"/>
      <c r="I54" s="60"/>
      <c r="J54" s="61"/>
      <c r="K54" s="62"/>
      <c r="L54" s="63"/>
      <c r="M54" s="6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29.25" customHeight="1">
      <c r="A55" s="55"/>
      <c r="B55" s="55"/>
      <c r="C55" s="65"/>
      <c r="D55" s="55"/>
      <c r="E55" s="52"/>
      <c r="F55" s="52"/>
      <c r="G55" s="52"/>
      <c r="H55" s="59"/>
      <c r="I55" s="60"/>
      <c r="J55" s="61"/>
      <c r="K55" s="53"/>
      <c r="L55" s="6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29.25" customHeight="1" thickBot="1">
      <c r="A56" s="55"/>
      <c r="B56" s="54" t="s">
        <v>64</v>
      </c>
      <c r="C56" s="65"/>
      <c r="D56" s="55"/>
      <c r="E56" s="110"/>
      <c r="F56" s="110"/>
      <c r="G56" s="52"/>
      <c r="H56" s="59"/>
      <c r="I56" s="60"/>
      <c r="J56" s="61"/>
      <c r="K56" s="67"/>
      <c r="L56" s="6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29.25" customHeight="1">
      <c r="A57" s="182" t="s">
        <v>2</v>
      </c>
      <c r="B57" s="177" t="s">
        <v>23</v>
      </c>
      <c r="C57" s="178"/>
      <c r="D57" s="179"/>
      <c r="E57" s="165" t="s">
        <v>27</v>
      </c>
      <c r="F57" s="175"/>
      <c r="G57" s="165" t="s">
        <v>1</v>
      </c>
      <c r="H57" s="165" t="s">
        <v>5</v>
      </c>
      <c r="I57" s="165" t="s">
        <v>24</v>
      </c>
      <c r="J57" s="165" t="s">
        <v>3</v>
      </c>
      <c r="K57" s="170" t="s">
        <v>22</v>
      </c>
      <c r="L57" s="184" t="s">
        <v>4</v>
      </c>
      <c r="M57" s="170" t="s">
        <v>68</v>
      </c>
      <c r="AF57" s="152" t="s">
        <v>69</v>
      </c>
    </row>
    <row r="58" spans="1:32" ht="29.25" customHeight="1" thickBot="1">
      <c r="A58" s="183"/>
      <c r="B58" s="51" t="s">
        <v>26</v>
      </c>
      <c r="C58" s="180" t="s">
        <v>40</v>
      </c>
      <c r="D58" s="181"/>
      <c r="E58" s="176"/>
      <c r="F58" s="176"/>
      <c r="G58" s="166"/>
      <c r="H58" s="166"/>
      <c r="I58" s="172"/>
      <c r="J58" s="166"/>
      <c r="K58" s="171"/>
      <c r="L58" s="185"/>
      <c r="M58" s="171"/>
      <c r="O58" t="s">
        <v>28</v>
      </c>
      <c r="P58" t="s">
        <v>30</v>
      </c>
      <c r="Q58" t="s">
        <v>31</v>
      </c>
      <c r="R58" t="s">
        <v>33</v>
      </c>
      <c r="S58" t="s">
        <v>32</v>
      </c>
      <c r="T58" t="s">
        <v>29</v>
      </c>
      <c r="U58" t="s">
        <v>34</v>
      </c>
      <c r="Z58" t="s">
        <v>35</v>
      </c>
      <c r="AE58" t="s">
        <v>36</v>
      </c>
      <c r="AF58" s="153"/>
    </row>
    <row r="59" spans="1:32" ht="21.75" customHeight="1">
      <c r="A59" s="32">
        <v>41</v>
      </c>
      <c r="B59" s="39"/>
      <c r="C59" s="158"/>
      <c r="D59" s="159"/>
      <c r="E59" s="160"/>
      <c r="F59" s="161"/>
      <c r="G59" s="30"/>
      <c r="H59" s="48"/>
      <c r="I59" s="35"/>
      <c r="J59" s="38"/>
      <c r="K59" s="43"/>
      <c r="L59" s="111"/>
      <c r="M59" s="117"/>
      <c r="N59">
        <f>LEFT(K59,3)</f>
      </c>
      <c r="O59">
        <f>IF(N59="",0,IF(N59="埼玉県",0,1))</f>
        <v>0</v>
      </c>
      <c r="P59">
        <f>MID(K59,4,2)</f>
      </c>
      <c r="Q59">
        <f aca="true" t="shared" si="32" ref="Q59:Q78">IF(P59="さい",MID(K59,4,7),P59)</f>
      </c>
      <c r="R59" t="e">
        <f>IF(#REF!="","",LEFT(#REF!,7))</f>
        <v>#REF!</v>
      </c>
      <c r="S59" t="e">
        <f>IF(R59="","",VLOOKUP(#REF!,#REF!,2))</f>
        <v>#REF!</v>
      </c>
      <c r="T59" t="e">
        <f>IF(S59="さい",0,IF(P59=S59,0,1))</f>
        <v>#REF!</v>
      </c>
      <c r="U59" t="e">
        <f>IF(R59="さいたま市浦和","さいたま市浦和","")</f>
        <v>#REF!</v>
      </c>
      <c r="V59" t="e">
        <f>IF(R59="さいたま市浦和","さいたま市南区","")</f>
        <v>#REF!</v>
      </c>
      <c r="W59" t="e">
        <f>IF(R59="さいたま市浦和","さいたま市緑区","")</f>
        <v>#REF!</v>
      </c>
      <c r="X59" t="e">
        <f>IF(R59="さいたま市浦和","さいたま市桜区","")</f>
        <v>#REF!</v>
      </c>
      <c r="Y59" t="e">
        <f>IF(R59="さいたま市浦和",IF(Q59=U59,0,IF(Q59=V59,0,IF(Q59=W59,0,IF(Q59=X59,0,1)))),0)</f>
        <v>#REF!</v>
      </c>
      <c r="Z59" t="e">
        <f>IF(R59="さいたま市大宮","さいたま市大宮","")</f>
        <v>#REF!</v>
      </c>
      <c r="AA59" t="e">
        <f>IF(R59="さいたま市大宮","さいたま市北区","")</f>
        <v>#REF!</v>
      </c>
      <c r="AB59" t="e">
        <f>IF(R59="さいたま市大宮","さいたま市西区","")</f>
        <v>#REF!</v>
      </c>
      <c r="AC59" t="e">
        <f>IF(R59="さいたま市大宮","さいたま市見沼","")</f>
        <v>#REF!</v>
      </c>
      <c r="AD59" t="e">
        <f>IF(R59="さいたま市大宮",IF(Q59=Z59,0,IF(Q59=AA59,0,IF(Q59=AB59,0,IF(Q59=AC59,0,1)))),0)</f>
        <v>#REF!</v>
      </c>
      <c r="AE59" t="e">
        <f>IF(R59="さいたま市与野","さいたま市中央","")</f>
        <v>#REF!</v>
      </c>
      <c r="AF59" s="114"/>
    </row>
    <row r="60" spans="1:32" ht="21.75" customHeight="1">
      <c r="A60" s="33">
        <v>42</v>
      </c>
      <c r="B60" s="39"/>
      <c r="C60" s="154"/>
      <c r="D60" s="155"/>
      <c r="E60" s="156"/>
      <c r="F60" s="157"/>
      <c r="G60" s="30"/>
      <c r="H60" s="31"/>
      <c r="I60" s="35"/>
      <c r="J60" s="38"/>
      <c r="K60" s="44"/>
      <c r="L60" s="112"/>
      <c r="M60" s="17"/>
      <c r="N60">
        <f aca="true" t="shared" si="33" ref="N60:N78">LEFT(K60,3)</f>
      </c>
      <c r="O60">
        <f aca="true" t="shared" si="34" ref="O60:O78">IF(N60="",0,IF(N60="埼玉県",0,1))</f>
        <v>0</v>
      </c>
      <c r="P60">
        <f aca="true" t="shared" si="35" ref="P60:P78">MID(K60,4,2)</f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aca="true" t="shared" si="36" ref="T60:T78">IF(S60="さい",0,IF(P60=S60,0,1))</f>
        <v>#REF!</v>
      </c>
      <c r="U60" t="e">
        <f aca="true" t="shared" si="37" ref="U60:U78">IF(R60="さいたま市浦和","さいたま市浦和","")</f>
        <v>#REF!</v>
      </c>
      <c r="V60" t="e">
        <f aca="true" t="shared" si="38" ref="V60:V78">IF(R60="さいたま市浦和","さいたま市南区","")</f>
        <v>#REF!</v>
      </c>
      <c r="W60" t="e">
        <f aca="true" t="shared" si="39" ref="W60:W78">IF(R60="さいたま市浦和","さいたま市緑区","")</f>
        <v>#REF!</v>
      </c>
      <c r="X60" t="e">
        <f aca="true" t="shared" si="40" ref="X60:X78">IF(R60="さいたま市浦和","さいたま市桜区","")</f>
        <v>#REF!</v>
      </c>
      <c r="Y60" t="e">
        <f aca="true" t="shared" si="41" ref="Y60:Y78">IF(R60="さいたま市浦和",IF(Q60=U60,0,IF(Q60=V60,0,IF(Q60=W60,0,IF(Q60=X60,0,1)))),0)</f>
        <v>#REF!</v>
      </c>
      <c r="Z60" t="e">
        <f aca="true" t="shared" si="42" ref="Z60:Z78">IF(R60="さいたま市大宮","さいたま市大宮","")</f>
        <v>#REF!</v>
      </c>
      <c r="AA60" t="e">
        <f aca="true" t="shared" si="43" ref="AA60:AA78">IF(R60="さいたま市大宮","さいたま市北区","")</f>
        <v>#REF!</v>
      </c>
      <c r="AB60" t="e">
        <f aca="true" t="shared" si="44" ref="AB60:AB78">IF(R60="さいたま市大宮","さいたま市西区","")</f>
        <v>#REF!</v>
      </c>
      <c r="AC60" t="e">
        <f aca="true" t="shared" si="45" ref="AC60:AC78">IF(R60="さいたま市大宮","さいたま市見沼","")</f>
        <v>#REF!</v>
      </c>
      <c r="AD60" t="e">
        <f aca="true" t="shared" si="46" ref="AD60:AD78">IF(R60="さいたま市大宮",IF(Q60=Z60,0,IF(Q60=AA60,0,IF(Q60=AB60,0,IF(Q60=AC60,0,1)))),0)</f>
        <v>#REF!</v>
      </c>
      <c r="AE60" t="e">
        <f aca="true" t="shared" si="47" ref="AE60:AE78">IF(R60="さいたま市与野","さいたま市中央","")</f>
        <v>#REF!</v>
      </c>
      <c r="AF60" s="115"/>
    </row>
    <row r="61" spans="1:32" ht="21.75" customHeight="1">
      <c r="A61" s="33">
        <v>43</v>
      </c>
      <c r="B61" s="39"/>
      <c r="C61" s="154"/>
      <c r="D61" s="155"/>
      <c r="E61" s="156"/>
      <c r="F61" s="157"/>
      <c r="G61" s="30"/>
      <c r="H61" s="31"/>
      <c r="I61" s="35"/>
      <c r="J61" s="38"/>
      <c r="K61" s="44"/>
      <c r="L61" s="112"/>
      <c r="M61" s="17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115"/>
    </row>
    <row r="62" spans="1:32" ht="21.75" customHeight="1">
      <c r="A62" s="33">
        <v>44</v>
      </c>
      <c r="B62" s="39"/>
      <c r="C62" s="154"/>
      <c r="D62" s="155"/>
      <c r="E62" s="156"/>
      <c r="F62" s="157"/>
      <c r="G62" s="30"/>
      <c r="H62" s="31"/>
      <c r="I62" s="35"/>
      <c r="J62" s="38"/>
      <c r="K62" s="44"/>
      <c r="L62" s="112"/>
      <c r="M62" s="17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115"/>
    </row>
    <row r="63" spans="1:32" ht="21.75" customHeight="1">
      <c r="A63" s="33">
        <v>45</v>
      </c>
      <c r="B63" s="39"/>
      <c r="C63" s="154"/>
      <c r="D63" s="155"/>
      <c r="E63" s="156"/>
      <c r="F63" s="157"/>
      <c r="G63" s="30"/>
      <c r="H63" s="31"/>
      <c r="I63" s="35"/>
      <c r="J63" s="38"/>
      <c r="K63" s="44"/>
      <c r="L63" s="112"/>
      <c r="M63" s="17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115"/>
    </row>
    <row r="64" spans="1:32" ht="21.75" customHeight="1">
      <c r="A64" s="33">
        <v>46</v>
      </c>
      <c r="B64" s="39"/>
      <c r="C64" s="154"/>
      <c r="D64" s="155"/>
      <c r="E64" s="156"/>
      <c r="F64" s="157"/>
      <c r="G64" s="30"/>
      <c r="H64" s="31"/>
      <c r="I64" s="35"/>
      <c r="J64" s="38"/>
      <c r="K64" s="44"/>
      <c r="L64" s="112"/>
      <c r="M64" s="17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115"/>
    </row>
    <row r="65" spans="1:32" ht="21.75" customHeight="1">
      <c r="A65" s="33">
        <v>47</v>
      </c>
      <c r="B65" s="39"/>
      <c r="C65" s="154"/>
      <c r="D65" s="155"/>
      <c r="E65" s="156"/>
      <c r="F65" s="157"/>
      <c r="G65" s="30"/>
      <c r="H65" s="31"/>
      <c r="I65" s="35"/>
      <c r="J65" s="38"/>
      <c r="K65" s="44"/>
      <c r="L65" s="112"/>
      <c r="M65" s="17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115"/>
    </row>
    <row r="66" spans="1:32" ht="21.75" customHeight="1">
      <c r="A66" s="33">
        <v>48</v>
      </c>
      <c r="B66" s="39"/>
      <c r="C66" s="154"/>
      <c r="D66" s="155"/>
      <c r="E66" s="156"/>
      <c r="F66" s="157"/>
      <c r="G66" s="30"/>
      <c r="H66" s="31"/>
      <c r="I66" s="35"/>
      <c r="J66" s="38"/>
      <c r="K66" s="44"/>
      <c r="L66" s="112"/>
      <c r="M66" s="17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115"/>
    </row>
    <row r="67" spans="1:32" ht="21.75" customHeight="1">
      <c r="A67" s="33">
        <v>49</v>
      </c>
      <c r="B67" s="39"/>
      <c r="C67" s="154"/>
      <c r="D67" s="155"/>
      <c r="E67" s="156"/>
      <c r="F67" s="157"/>
      <c r="G67" s="30"/>
      <c r="H67" s="31"/>
      <c r="I67" s="35"/>
      <c r="J67" s="38"/>
      <c r="K67" s="44"/>
      <c r="L67" s="112"/>
      <c r="M67" s="17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115"/>
    </row>
    <row r="68" spans="1:32" ht="21.75" customHeight="1">
      <c r="A68" s="33">
        <v>50</v>
      </c>
      <c r="B68" s="39"/>
      <c r="C68" s="154"/>
      <c r="D68" s="155"/>
      <c r="E68" s="156"/>
      <c r="F68" s="157"/>
      <c r="G68" s="30"/>
      <c r="H68" s="31"/>
      <c r="I68" s="35"/>
      <c r="J68" s="38"/>
      <c r="K68" s="44"/>
      <c r="L68" s="112"/>
      <c r="M68" s="17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115"/>
    </row>
    <row r="69" spans="1:32" ht="21.75" customHeight="1">
      <c r="A69" s="33">
        <v>51</v>
      </c>
      <c r="B69" s="39"/>
      <c r="C69" s="154"/>
      <c r="D69" s="155"/>
      <c r="E69" s="156"/>
      <c r="F69" s="157"/>
      <c r="G69" s="30"/>
      <c r="H69" s="31"/>
      <c r="I69" s="35"/>
      <c r="J69" s="38"/>
      <c r="K69" s="44"/>
      <c r="L69" s="112"/>
      <c r="M69" s="17"/>
      <c r="N69">
        <f t="shared" si="33"/>
      </c>
      <c r="O69">
        <f t="shared" si="34"/>
        <v>0</v>
      </c>
      <c r="P69">
        <f t="shared" si="35"/>
      </c>
      <c r="Q69">
        <f t="shared" si="32"/>
      </c>
      <c r="R69" t="e">
        <f>IF(#REF!="","",LEFT(#REF!,7))</f>
        <v>#REF!</v>
      </c>
      <c r="S69" t="e">
        <f>IF(R69="","",VLOOKUP(#REF!,#REF!,2))</f>
        <v>#REF!</v>
      </c>
      <c r="T69" t="e">
        <f t="shared" si="36"/>
        <v>#REF!</v>
      </c>
      <c r="U69" t="e">
        <f t="shared" si="37"/>
        <v>#REF!</v>
      </c>
      <c r="V69" t="e">
        <f t="shared" si="38"/>
        <v>#REF!</v>
      </c>
      <c r="W69" t="e">
        <f t="shared" si="39"/>
        <v>#REF!</v>
      </c>
      <c r="X69" t="e">
        <f t="shared" si="40"/>
        <v>#REF!</v>
      </c>
      <c r="Y69" t="e">
        <f t="shared" si="41"/>
        <v>#REF!</v>
      </c>
      <c r="Z69" t="e">
        <f t="shared" si="42"/>
        <v>#REF!</v>
      </c>
      <c r="AA69" t="e">
        <f t="shared" si="43"/>
        <v>#REF!</v>
      </c>
      <c r="AB69" t="e">
        <f t="shared" si="44"/>
        <v>#REF!</v>
      </c>
      <c r="AC69" t="e">
        <f t="shared" si="45"/>
        <v>#REF!</v>
      </c>
      <c r="AD69" t="e">
        <f t="shared" si="46"/>
        <v>#REF!</v>
      </c>
      <c r="AE69" t="e">
        <f t="shared" si="47"/>
        <v>#REF!</v>
      </c>
      <c r="AF69" s="115"/>
    </row>
    <row r="70" spans="1:32" ht="21.75" customHeight="1">
      <c r="A70" s="33">
        <v>52</v>
      </c>
      <c r="B70" s="39"/>
      <c r="C70" s="154"/>
      <c r="D70" s="155"/>
      <c r="E70" s="156"/>
      <c r="F70" s="157"/>
      <c r="G70" s="30"/>
      <c r="H70" s="31"/>
      <c r="I70" s="35"/>
      <c r="J70" s="38"/>
      <c r="K70" s="44"/>
      <c r="L70" s="112"/>
      <c r="M70" s="17"/>
      <c r="N70">
        <f t="shared" si="33"/>
      </c>
      <c r="O70">
        <f t="shared" si="34"/>
        <v>0</v>
      </c>
      <c r="P70">
        <f t="shared" si="35"/>
      </c>
      <c r="Q70">
        <f t="shared" si="32"/>
      </c>
      <c r="R70" t="e">
        <f>IF(#REF!="","",LEFT(#REF!,7))</f>
        <v>#REF!</v>
      </c>
      <c r="S70" t="e">
        <f>IF(R70="","",VLOOKUP(#REF!,#REF!,2))</f>
        <v>#REF!</v>
      </c>
      <c r="T70" t="e">
        <f t="shared" si="36"/>
        <v>#REF!</v>
      </c>
      <c r="U70" t="e">
        <f t="shared" si="37"/>
        <v>#REF!</v>
      </c>
      <c r="V70" t="e">
        <f t="shared" si="38"/>
        <v>#REF!</v>
      </c>
      <c r="W70" t="e">
        <f t="shared" si="39"/>
        <v>#REF!</v>
      </c>
      <c r="X70" t="e">
        <f t="shared" si="40"/>
        <v>#REF!</v>
      </c>
      <c r="Y70" t="e">
        <f t="shared" si="41"/>
        <v>#REF!</v>
      </c>
      <c r="Z70" t="e">
        <f t="shared" si="42"/>
        <v>#REF!</v>
      </c>
      <c r="AA70" t="e">
        <f t="shared" si="43"/>
        <v>#REF!</v>
      </c>
      <c r="AB70" t="e">
        <f t="shared" si="44"/>
        <v>#REF!</v>
      </c>
      <c r="AC70" t="e">
        <f t="shared" si="45"/>
        <v>#REF!</v>
      </c>
      <c r="AD70" t="e">
        <f t="shared" si="46"/>
        <v>#REF!</v>
      </c>
      <c r="AE70" t="e">
        <f t="shared" si="47"/>
        <v>#REF!</v>
      </c>
      <c r="AF70" s="115"/>
    </row>
    <row r="71" spans="1:32" ht="21.75" customHeight="1">
      <c r="A71" s="33">
        <v>53</v>
      </c>
      <c r="B71" s="39"/>
      <c r="C71" s="154"/>
      <c r="D71" s="155"/>
      <c r="E71" s="156"/>
      <c r="F71" s="157"/>
      <c r="G71" s="30"/>
      <c r="H71" s="31"/>
      <c r="I71" s="35"/>
      <c r="J71" s="38"/>
      <c r="K71" s="44"/>
      <c r="L71" s="112"/>
      <c r="M71" s="17"/>
      <c r="N71">
        <f t="shared" si="33"/>
      </c>
      <c r="O71">
        <f t="shared" si="34"/>
        <v>0</v>
      </c>
      <c r="P71">
        <f t="shared" si="35"/>
      </c>
      <c r="Q71">
        <f t="shared" si="32"/>
      </c>
      <c r="R71" t="e">
        <f>IF(#REF!="","",LEFT(#REF!,7))</f>
        <v>#REF!</v>
      </c>
      <c r="S71" t="e">
        <f>IF(R71="","",VLOOKUP(#REF!,#REF!,2))</f>
        <v>#REF!</v>
      </c>
      <c r="T71" t="e">
        <f t="shared" si="36"/>
        <v>#REF!</v>
      </c>
      <c r="U71" t="e">
        <f t="shared" si="37"/>
        <v>#REF!</v>
      </c>
      <c r="V71" t="e">
        <f t="shared" si="38"/>
        <v>#REF!</v>
      </c>
      <c r="W71" t="e">
        <f t="shared" si="39"/>
        <v>#REF!</v>
      </c>
      <c r="X71" t="e">
        <f t="shared" si="40"/>
        <v>#REF!</v>
      </c>
      <c r="Y71" t="e">
        <f t="shared" si="41"/>
        <v>#REF!</v>
      </c>
      <c r="Z71" t="e">
        <f t="shared" si="42"/>
        <v>#REF!</v>
      </c>
      <c r="AA71" t="e">
        <f t="shared" si="43"/>
        <v>#REF!</v>
      </c>
      <c r="AB71" t="e">
        <f t="shared" si="44"/>
        <v>#REF!</v>
      </c>
      <c r="AC71" t="e">
        <f t="shared" si="45"/>
        <v>#REF!</v>
      </c>
      <c r="AD71" t="e">
        <f t="shared" si="46"/>
        <v>#REF!</v>
      </c>
      <c r="AE71" t="e">
        <f t="shared" si="47"/>
        <v>#REF!</v>
      </c>
      <c r="AF71" s="115"/>
    </row>
    <row r="72" spans="1:32" ht="21.75" customHeight="1">
      <c r="A72" s="33">
        <v>54</v>
      </c>
      <c r="B72" s="39"/>
      <c r="C72" s="154"/>
      <c r="D72" s="155"/>
      <c r="E72" s="156"/>
      <c r="F72" s="157"/>
      <c r="G72" s="30"/>
      <c r="H72" s="31"/>
      <c r="I72" s="35"/>
      <c r="J72" s="38"/>
      <c r="K72" s="44"/>
      <c r="L72" s="112"/>
      <c r="M72" s="17"/>
      <c r="N72">
        <f t="shared" si="33"/>
      </c>
      <c r="O72">
        <f t="shared" si="34"/>
        <v>0</v>
      </c>
      <c r="P72">
        <f t="shared" si="35"/>
      </c>
      <c r="Q72">
        <f t="shared" si="32"/>
      </c>
      <c r="R72" t="e">
        <f>IF(#REF!="","",LEFT(#REF!,7))</f>
        <v>#REF!</v>
      </c>
      <c r="S72" t="e">
        <f>IF(R72="","",VLOOKUP(#REF!,#REF!,2))</f>
        <v>#REF!</v>
      </c>
      <c r="T72" t="e">
        <f t="shared" si="36"/>
        <v>#REF!</v>
      </c>
      <c r="U72" t="e">
        <f t="shared" si="37"/>
        <v>#REF!</v>
      </c>
      <c r="V72" t="e">
        <f t="shared" si="38"/>
        <v>#REF!</v>
      </c>
      <c r="W72" t="e">
        <f t="shared" si="39"/>
        <v>#REF!</v>
      </c>
      <c r="X72" t="e">
        <f t="shared" si="40"/>
        <v>#REF!</v>
      </c>
      <c r="Y72" t="e">
        <f t="shared" si="41"/>
        <v>#REF!</v>
      </c>
      <c r="Z72" t="e">
        <f t="shared" si="42"/>
        <v>#REF!</v>
      </c>
      <c r="AA72" t="e">
        <f t="shared" si="43"/>
        <v>#REF!</v>
      </c>
      <c r="AB72" t="e">
        <f t="shared" si="44"/>
        <v>#REF!</v>
      </c>
      <c r="AC72" t="e">
        <f t="shared" si="45"/>
        <v>#REF!</v>
      </c>
      <c r="AD72" t="e">
        <f t="shared" si="46"/>
        <v>#REF!</v>
      </c>
      <c r="AE72" t="e">
        <f t="shared" si="47"/>
        <v>#REF!</v>
      </c>
      <c r="AF72" s="115"/>
    </row>
    <row r="73" spans="1:32" ht="21.75" customHeight="1">
      <c r="A73" s="33">
        <v>55</v>
      </c>
      <c r="B73" s="39"/>
      <c r="C73" s="154"/>
      <c r="D73" s="155"/>
      <c r="E73" s="156"/>
      <c r="F73" s="157"/>
      <c r="G73" s="30"/>
      <c r="H73" s="31"/>
      <c r="I73" s="35"/>
      <c r="J73" s="38"/>
      <c r="K73" s="44"/>
      <c r="L73" s="112"/>
      <c r="M73" s="17"/>
      <c r="N73">
        <f t="shared" si="33"/>
      </c>
      <c r="O73">
        <f t="shared" si="34"/>
        <v>0</v>
      </c>
      <c r="P73">
        <f t="shared" si="35"/>
      </c>
      <c r="Q73">
        <f t="shared" si="32"/>
      </c>
      <c r="R73" t="e">
        <f>IF(#REF!="","",LEFT(#REF!,7))</f>
        <v>#REF!</v>
      </c>
      <c r="S73" t="e">
        <f>IF(R73="","",VLOOKUP(#REF!,#REF!,2))</f>
        <v>#REF!</v>
      </c>
      <c r="T73" t="e">
        <f t="shared" si="36"/>
        <v>#REF!</v>
      </c>
      <c r="U73" t="e">
        <f t="shared" si="37"/>
        <v>#REF!</v>
      </c>
      <c r="V73" t="e">
        <f t="shared" si="38"/>
        <v>#REF!</v>
      </c>
      <c r="W73" t="e">
        <f t="shared" si="39"/>
        <v>#REF!</v>
      </c>
      <c r="X73" t="e">
        <f t="shared" si="40"/>
        <v>#REF!</v>
      </c>
      <c r="Y73" t="e">
        <f t="shared" si="41"/>
        <v>#REF!</v>
      </c>
      <c r="Z73" t="e">
        <f t="shared" si="42"/>
        <v>#REF!</v>
      </c>
      <c r="AA73" t="e">
        <f t="shared" si="43"/>
        <v>#REF!</v>
      </c>
      <c r="AB73" t="e">
        <f t="shared" si="44"/>
        <v>#REF!</v>
      </c>
      <c r="AC73" t="e">
        <f t="shared" si="45"/>
        <v>#REF!</v>
      </c>
      <c r="AD73" t="e">
        <f t="shared" si="46"/>
        <v>#REF!</v>
      </c>
      <c r="AE73" t="e">
        <f t="shared" si="47"/>
        <v>#REF!</v>
      </c>
      <c r="AF73" s="115"/>
    </row>
    <row r="74" spans="1:32" ht="21.75" customHeight="1">
      <c r="A74" s="33">
        <v>56</v>
      </c>
      <c r="B74" s="39"/>
      <c r="C74" s="154"/>
      <c r="D74" s="155"/>
      <c r="E74" s="156"/>
      <c r="F74" s="157"/>
      <c r="G74" s="30"/>
      <c r="H74" s="31"/>
      <c r="I74" s="35"/>
      <c r="J74" s="38"/>
      <c r="K74" s="44"/>
      <c r="L74" s="112"/>
      <c r="M74" s="17"/>
      <c r="N74">
        <f t="shared" si="33"/>
      </c>
      <c r="O74">
        <f t="shared" si="34"/>
        <v>0</v>
      </c>
      <c r="P74">
        <f t="shared" si="35"/>
      </c>
      <c r="Q74">
        <f t="shared" si="32"/>
      </c>
      <c r="R74" t="e">
        <f>IF(#REF!="","",LEFT(#REF!,7))</f>
        <v>#REF!</v>
      </c>
      <c r="S74" t="e">
        <f>IF(R74="","",VLOOKUP(#REF!,#REF!,2))</f>
        <v>#REF!</v>
      </c>
      <c r="T74" t="e">
        <f t="shared" si="36"/>
        <v>#REF!</v>
      </c>
      <c r="U74" t="e">
        <f t="shared" si="37"/>
        <v>#REF!</v>
      </c>
      <c r="V74" t="e">
        <f t="shared" si="38"/>
        <v>#REF!</v>
      </c>
      <c r="W74" t="e">
        <f t="shared" si="39"/>
        <v>#REF!</v>
      </c>
      <c r="X74" t="e">
        <f t="shared" si="40"/>
        <v>#REF!</v>
      </c>
      <c r="Y74" t="e">
        <f t="shared" si="41"/>
        <v>#REF!</v>
      </c>
      <c r="Z74" t="e">
        <f t="shared" si="42"/>
        <v>#REF!</v>
      </c>
      <c r="AA74" t="e">
        <f t="shared" si="43"/>
        <v>#REF!</v>
      </c>
      <c r="AB74" t="e">
        <f t="shared" si="44"/>
        <v>#REF!</v>
      </c>
      <c r="AC74" t="e">
        <f t="shared" si="45"/>
        <v>#REF!</v>
      </c>
      <c r="AD74" t="e">
        <f t="shared" si="46"/>
        <v>#REF!</v>
      </c>
      <c r="AE74" t="e">
        <f t="shared" si="47"/>
        <v>#REF!</v>
      </c>
      <c r="AF74" s="115"/>
    </row>
    <row r="75" spans="1:32" ht="21.75" customHeight="1">
      <c r="A75" s="33">
        <v>57</v>
      </c>
      <c r="B75" s="39"/>
      <c r="C75" s="154"/>
      <c r="D75" s="155"/>
      <c r="E75" s="156"/>
      <c r="F75" s="157"/>
      <c r="G75" s="30"/>
      <c r="H75" s="31"/>
      <c r="I75" s="35"/>
      <c r="J75" s="38"/>
      <c r="K75" s="44"/>
      <c r="L75" s="112"/>
      <c r="M75" s="17"/>
      <c r="N75">
        <f t="shared" si="33"/>
      </c>
      <c r="O75">
        <f t="shared" si="34"/>
        <v>0</v>
      </c>
      <c r="P75">
        <f t="shared" si="35"/>
      </c>
      <c r="Q75">
        <f t="shared" si="32"/>
      </c>
      <c r="R75" t="e">
        <f>IF(#REF!="","",LEFT(#REF!,7))</f>
        <v>#REF!</v>
      </c>
      <c r="S75" t="e">
        <f>IF(R75="","",VLOOKUP(#REF!,#REF!,2))</f>
        <v>#REF!</v>
      </c>
      <c r="T75" t="e">
        <f t="shared" si="36"/>
        <v>#REF!</v>
      </c>
      <c r="U75" t="e">
        <f t="shared" si="37"/>
        <v>#REF!</v>
      </c>
      <c r="V75" t="e">
        <f t="shared" si="38"/>
        <v>#REF!</v>
      </c>
      <c r="W75" t="e">
        <f t="shared" si="39"/>
        <v>#REF!</v>
      </c>
      <c r="X75" t="e">
        <f t="shared" si="40"/>
        <v>#REF!</v>
      </c>
      <c r="Y75" t="e">
        <f t="shared" si="41"/>
        <v>#REF!</v>
      </c>
      <c r="Z75" t="e">
        <f t="shared" si="42"/>
        <v>#REF!</v>
      </c>
      <c r="AA75" t="e">
        <f t="shared" si="43"/>
        <v>#REF!</v>
      </c>
      <c r="AB75" t="e">
        <f t="shared" si="44"/>
        <v>#REF!</v>
      </c>
      <c r="AC75" t="e">
        <f t="shared" si="45"/>
        <v>#REF!</v>
      </c>
      <c r="AD75" t="e">
        <f t="shared" si="46"/>
        <v>#REF!</v>
      </c>
      <c r="AE75" t="e">
        <f t="shared" si="47"/>
        <v>#REF!</v>
      </c>
      <c r="AF75" s="115"/>
    </row>
    <row r="76" spans="1:32" ht="21.75" customHeight="1">
      <c r="A76" s="33">
        <v>58</v>
      </c>
      <c r="B76" s="39"/>
      <c r="C76" s="154"/>
      <c r="D76" s="155"/>
      <c r="E76" s="156"/>
      <c r="F76" s="157"/>
      <c r="G76" s="30"/>
      <c r="H76" s="31"/>
      <c r="I76" s="35"/>
      <c r="J76" s="38"/>
      <c r="K76" s="44"/>
      <c r="L76" s="112"/>
      <c r="M76" s="17"/>
      <c r="N76">
        <f t="shared" si="33"/>
      </c>
      <c r="O76">
        <f t="shared" si="34"/>
        <v>0</v>
      </c>
      <c r="P76">
        <f t="shared" si="35"/>
      </c>
      <c r="Q76">
        <f t="shared" si="32"/>
      </c>
      <c r="R76" t="e">
        <f>IF(#REF!="","",LEFT(#REF!,7))</f>
        <v>#REF!</v>
      </c>
      <c r="S76" t="e">
        <f>IF(R76="","",VLOOKUP(#REF!,#REF!,2))</f>
        <v>#REF!</v>
      </c>
      <c r="T76" t="e">
        <f t="shared" si="36"/>
        <v>#REF!</v>
      </c>
      <c r="U76" t="e">
        <f t="shared" si="37"/>
        <v>#REF!</v>
      </c>
      <c r="V76" t="e">
        <f t="shared" si="38"/>
        <v>#REF!</v>
      </c>
      <c r="W76" t="e">
        <f t="shared" si="39"/>
        <v>#REF!</v>
      </c>
      <c r="X76" t="e">
        <f t="shared" si="40"/>
        <v>#REF!</v>
      </c>
      <c r="Y76" t="e">
        <f t="shared" si="41"/>
        <v>#REF!</v>
      </c>
      <c r="Z76" t="e">
        <f t="shared" si="42"/>
        <v>#REF!</v>
      </c>
      <c r="AA76" t="e">
        <f t="shared" si="43"/>
        <v>#REF!</v>
      </c>
      <c r="AB76" t="e">
        <f t="shared" si="44"/>
        <v>#REF!</v>
      </c>
      <c r="AC76" t="e">
        <f t="shared" si="45"/>
        <v>#REF!</v>
      </c>
      <c r="AD76" t="e">
        <f t="shared" si="46"/>
        <v>#REF!</v>
      </c>
      <c r="AE76" t="e">
        <f t="shared" si="47"/>
        <v>#REF!</v>
      </c>
      <c r="AF76" s="115"/>
    </row>
    <row r="77" spans="1:32" ht="21.75" customHeight="1">
      <c r="A77" s="33">
        <v>59</v>
      </c>
      <c r="B77" s="39"/>
      <c r="C77" s="154"/>
      <c r="D77" s="155"/>
      <c r="E77" s="156"/>
      <c r="F77" s="157"/>
      <c r="G77" s="30"/>
      <c r="H77" s="31"/>
      <c r="I77" s="35"/>
      <c r="J77" s="46"/>
      <c r="K77" s="47"/>
      <c r="L77" s="112"/>
      <c r="M77" s="17"/>
      <c r="N77">
        <f t="shared" si="33"/>
      </c>
      <c r="O77">
        <f t="shared" si="34"/>
        <v>0</v>
      </c>
      <c r="P77">
        <f t="shared" si="35"/>
      </c>
      <c r="Q77">
        <f t="shared" si="32"/>
      </c>
      <c r="R77" t="e">
        <f>IF(#REF!="","",LEFT(#REF!,7))</f>
        <v>#REF!</v>
      </c>
      <c r="S77" t="e">
        <f>IF(R77="","",VLOOKUP(#REF!,#REF!,2))</f>
        <v>#REF!</v>
      </c>
      <c r="T77" t="e">
        <f t="shared" si="36"/>
        <v>#REF!</v>
      </c>
      <c r="U77" t="e">
        <f t="shared" si="37"/>
        <v>#REF!</v>
      </c>
      <c r="V77" t="e">
        <f t="shared" si="38"/>
        <v>#REF!</v>
      </c>
      <c r="W77" t="e">
        <f t="shared" si="39"/>
        <v>#REF!</v>
      </c>
      <c r="X77" t="e">
        <f t="shared" si="40"/>
        <v>#REF!</v>
      </c>
      <c r="Y77" t="e">
        <f t="shared" si="41"/>
        <v>#REF!</v>
      </c>
      <c r="Z77" t="e">
        <f t="shared" si="42"/>
        <v>#REF!</v>
      </c>
      <c r="AA77" t="e">
        <f t="shared" si="43"/>
        <v>#REF!</v>
      </c>
      <c r="AB77" t="e">
        <f t="shared" si="44"/>
        <v>#REF!</v>
      </c>
      <c r="AC77" t="e">
        <f t="shared" si="45"/>
        <v>#REF!</v>
      </c>
      <c r="AD77" t="e">
        <f t="shared" si="46"/>
        <v>#REF!</v>
      </c>
      <c r="AE77" t="e">
        <f t="shared" si="47"/>
        <v>#REF!</v>
      </c>
      <c r="AF77" s="115"/>
    </row>
    <row r="78" spans="1:32" ht="21.75" customHeight="1" thickBot="1">
      <c r="A78" s="34">
        <v>60</v>
      </c>
      <c r="B78" s="40"/>
      <c r="C78" s="148"/>
      <c r="D78" s="149"/>
      <c r="E78" s="150"/>
      <c r="F78" s="151"/>
      <c r="G78" s="29"/>
      <c r="H78" s="49"/>
      <c r="I78" s="36"/>
      <c r="J78" s="37"/>
      <c r="K78" s="45"/>
      <c r="L78" s="113"/>
      <c r="M78" s="118"/>
      <c r="N78">
        <f t="shared" si="33"/>
      </c>
      <c r="O78">
        <f t="shared" si="34"/>
        <v>0</v>
      </c>
      <c r="P78">
        <f t="shared" si="35"/>
      </c>
      <c r="Q78">
        <f t="shared" si="32"/>
      </c>
      <c r="R78" t="e">
        <f>IF(#REF!="","",LEFT(#REF!,7))</f>
        <v>#REF!</v>
      </c>
      <c r="S78" t="e">
        <f>IF(R78="","",VLOOKUP(#REF!,#REF!,2))</f>
        <v>#REF!</v>
      </c>
      <c r="T78" t="e">
        <f t="shared" si="36"/>
        <v>#REF!</v>
      </c>
      <c r="U78" t="e">
        <f t="shared" si="37"/>
        <v>#REF!</v>
      </c>
      <c r="V78" t="e">
        <f t="shared" si="38"/>
        <v>#REF!</v>
      </c>
      <c r="W78" t="e">
        <f t="shared" si="39"/>
        <v>#REF!</v>
      </c>
      <c r="X78" t="e">
        <f t="shared" si="40"/>
        <v>#REF!</v>
      </c>
      <c r="Y78" t="e">
        <f t="shared" si="41"/>
        <v>#REF!</v>
      </c>
      <c r="Z78" t="e">
        <f t="shared" si="42"/>
        <v>#REF!</v>
      </c>
      <c r="AA78" t="e">
        <f t="shared" si="43"/>
        <v>#REF!</v>
      </c>
      <c r="AB78" t="e">
        <f t="shared" si="44"/>
        <v>#REF!</v>
      </c>
      <c r="AC78" t="e">
        <f t="shared" si="45"/>
        <v>#REF!</v>
      </c>
      <c r="AD78" t="e">
        <f t="shared" si="46"/>
        <v>#REF!</v>
      </c>
      <c r="AE78" t="e">
        <f t="shared" si="47"/>
        <v>#REF!</v>
      </c>
      <c r="AF78" s="116"/>
    </row>
    <row r="79" spans="1:32" ht="29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29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29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29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29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29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29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29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29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29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29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29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29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29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29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29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29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</sheetData>
  <sheetProtection/>
  <mergeCells count="162">
    <mergeCell ref="E37:F37"/>
    <mergeCell ref="A57:A58"/>
    <mergeCell ref="B57:D57"/>
    <mergeCell ref="E57:F58"/>
    <mergeCell ref="G57:G58"/>
    <mergeCell ref="A32:A33"/>
    <mergeCell ref="B32:D32"/>
    <mergeCell ref="E32:F33"/>
    <mergeCell ref="G32:G33"/>
    <mergeCell ref="C36:D36"/>
    <mergeCell ref="E36:F36"/>
    <mergeCell ref="E4:J4"/>
    <mergeCell ref="B7:D7"/>
    <mergeCell ref="E7:F8"/>
    <mergeCell ref="G7:G8"/>
    <mergeCell ref="C8:D8"/>
    <mergeCell ref="C33:D33"/>
    <mergeCell ref="E20:F20"/>
    <mergeCell ref="E21:F21"/>
    <mergeCell ref="E22:F22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A7:A8"/>
    <mergeCell ref="I7:I8"/>
    <mergeCell ref="J7:J8"/>
    <mergeCell ref="K7:K8"/>
    <mergeCell ref="E9:F9"/>
    <mergeCell ref="H7:H8"/>
    <mergeCell ref="E23:F23"/>
    <mergeCell ref="E24:F24"/>
    <mergeCell ref="E17:F17"/>
    <mergeCell ref="E12:F12"/>
    <mergeCell ref="E13:F13"/>
    <mergeCell ref="E14:F14"/>
    <mergeCell ref="E15:F15"/>
    <mergeCell ref="E16:F16"/>
    <mergeCell ref="E11:F11"/>
    <mergeCell ref="L7:L8"/>
    <mergeCell ref="M7:M8"/>
    <mergeCell ref="C12:D12"/>
    <mergeCell ref="C13:D13"/>
    <mergeCell ref="C14:D14"/>
    <mergeCell ref="C19:D19"/>
    <mergeCell ref="C22:D22"/>
    <mergeCell ref="E25:F25"/>
    <mergeCell ref="C20:D20"/>
    <mergeCell ref="C21:D21"/>
    <mergeCell ref="AF7:AF8"/>
    <mergeCell ref="C9:D9"/>
    <mergeCell ref="C10:D10"/>
    <mergeCell ref="C11:D11"/>
    <mergeCell ref="E10:F10"/>
    <mergeCell ref="C16:D16"/>
    <mergeCell ref="C17:D17"/>
    <mergeCell ref="C18:D18"/>
    <mergeCell ref="M32:M33"/>
    <mergeCell ref="C23:D23"/>
    <mergeCell ref="C24:D24"/>
    <mergeCell ref="C25:D25"/>
    <mergeCell ref="C26:D26"/>
    <mergeCell ref="C27:D27"/>
    <mergeCell ref="C28:D28"/>
    <mergeCell ref="I32:I33"/>
    <mergeCell ref="E28:F28"/>
    <mergeCell ref="H32:H33"/>
    <mergeCell ref="C40:D40"/>
    <mergeCell ref="E40:F40"/>
    <mergeCell ref="C38:D38"/>
    <mergeCell ref="E38:F38"/>
    <mergeCell ref="C39:D39"/>
    <mergeCell ref="E39:F39"/>
    <mergeCell ref="C37:D37"/>
    <mergeCell ref="C44:D44"/>
    <mergeCell ref="E44:F44"/>
    <mergeCell ref="AF32:AF33"/>
    <mergeCell ref="C34:D34"/>
    <mergeCell ref="E34:F34"/>
    <mergeCell ref="C35:D35"/>
    <mergeCell ref="E35:F35"/>
    <mergeCell ref="J32:J33"/>
    <mergeCell ref="K32:K33"/>
    <mergeCell ref="L32:L33"/>
    <mergeCell ref="C41:D41"/>
    <mergeCell ref="E41:F41"/>
    <mergeCell ref="C42:D42"/>
    <mergeCell ref="E42:F42"/>
    <mergeCell ref="C43:D43"/>
    <mergeCell ref="E43:F43"/>
    <mergeCell ref="C52:D52"/>
    <mergeCell ref="E52:F52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5:D45"/>
    <mergeCell ref="E45:F45"/>
    <mergeCell ref="C46:D46"/>
    <mergeCell ref="E46:F46"/>
    <mergeCell ref="C53:D53"/>
    <mergeCell ref="E53:F53"/>
    <mergeCell ref="AF57:AF58"/>
    <mergeCell ref="C59:D59"/>
    <mergeCell ref="E59:F59"/>
    <mergeCell ref="J57:J58"/>
    <mergeCell ref="M57:M58"/>
    <mergeCell ref="C58:D58"/>
    <mergeCell ref="H57:H58"/>
    <mergeCell ref="I57:I58"/>
    <mergeCell ref="K57:K58"/>
    <mergeCell ref="L57:L58"/>
    <mergeCell ref="C62:D62"/>
    <mergeCell ref="E62:F62"/>
    <mergeCell ref="C60:D60"/>
    <mergeCell ref="E60:F60"/>
    <mergeCell ref="C69:D69"/>
    <mergeCell ref="E69:F69"/>
    <mergeCell ref="C65:D65"/>
    <mergeCell ref="E65:F65"/>
    <mergeCell ref="C61:D61"/>
    <mergeCell ref="E61:F61"/>
    <mergeCell ref="C63:D63"/>
    <mergeCell ref="E63:F63"/>
    <mergeCell ref="C64:D64"/>
    <mergeCell ref="E64:F64"/>
    <mergeCell ref="C66:D66"/>
    <mergeCell ref="E66:F66"/>
    <mergeCell ref="C67:D67"/>
    <mergeCell ref="E67:F67"/>
    <mergeCell ref="C68:D68"/>
    <mergeCell ref="E68:F68"/>
    <mergeCell ref="C76:D76"/>
    <mergeCell ref="E76:F76"/>
    <mergeCell ref="C70:D70"/>
    <mergeCell ref="E70:F70"/>
    <mergeCell ref="C72:D72"/>
    <mergeCell ref="E72:F72"/>
    <mergeCell ref="C71:D71"/>
    <mergeCell ref="E71:F71"/>
    <mergeCell ref="C77:D77"/>
    <mergeCell ref="E77:F77"/>
    <mergeCell ref="C73:D73"/>
    <mergeCell ref="E73:F73"/>
    <mergeCell ref="C78:D78"/>
    <mergeCell ref="E78:F78"/>
    <mergeCell ref="C74:D74"/>
    <mergeCell ref="E74:F74"/>
    <mergeCell ref="C75:D75"/>
    <mergeCell ref="E75:F75"/>
  </mergeCells>
  <dataValidations count="1">
    <dataValidation allowBlank="1" showInputMessage="1" showErrorMessage="1" imeMode="off" sqref="B59:C78 H59:J78 L59:L78 B9:C28 L9:L28 B54:B55 H34:J56 L34:L56 B34:C53 C54:D56 H9:J2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28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J95"/>
  <sheetViews>
    <sheetView zoomScaleSheetLayoutView="100" zoomScalePageLayoutView="0" workbookViewId="0" topLeftCell="A1">
      <selection activeCell="L2" sqref="L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4" t="s">
        <v>65</v>
      </c>
    </row>
    <row r="3" ht="11.25" customHeight="1" thickBot="1"/>
    <row r="4" spans="2:13" ht="30" customHeight="1" thickBot="1">
      <c r="B4" s="42"/>
      <c r="C4" s="162" t="s">
        <v>25</v>
      </c>
      <c r="D4" s="163"/>
      <c r="E4" s="162"/>
      <c r="F4" s="169"/>
      <c r="G4" s="169"/>
      <c r="H4" s="169"/>
      <c r="I4" s="169"/>
      <c r="J4" s="163"/>
      <c r="K4" s="145"/>
      <c r="L4" s="167"/>
      <c r="M4" s="168"/>
    </row>
    <row r="5" spans="2:13" ht="30" customHeight="1">
      <c r="B5" s="52"/>
      <c r="C5" s="164"/>
      <c r="D5" s="164"/>
      <c r="E5" s="164"/>
      <c r="F5" s="164"/>
      <c r="G5" s="164"/>
      <c r="H5" s="164"/>
      <c r="I5" s="164"/>
      <c r="J5" s="164"/>
      <c r="K5" s="144"/>
      <c r="L5" s="167"/>
      <c r="M5" s="168"/>
    </row>
    <row r="6" ht="15" customHeight="1" thickBot="1">
      <c r="AJ6" s="41"/>
    </row>
    <row r="7" spans="1:32" ht="22.5" customHeight="1">
      <c r="A7" s="173" t="s">
        <v>2</v>
      </c>
      <c r="B7" s="177" t="s">
        <v>23</v>
      </c>
      <c r="C7" s="178"/>
      <c r="D7" s="179"/>
      <c r="E7" s="165" t="s">
        <v>27</v>
      </c>
      <c r="F7" s="175"/>
      <c r="G7" s="165" t="s">
        <v>1</v>
      </c>
      <c r="H7" s="165" t="s">
        <v>5</v>
      </c>
      <c r="I7" s="165" t="s">
        <v>24</v>
      </c>
      <c r="J7" s="165" t="s">
        <v>3</v>
      </c>
      <c r="K7" s="170" t="s">
        <v>22</v>
      </c>
      <c r="L7" s="184" t="s">
        <v>4</v>
      </c>
      <c r="M7" s="170" t="s">
        <v>68</v>
      </c>
      <c r="AF7" s="152" t="s">
        <v>41</v>
      </c>
    </row>
    <row r="8" spans="1:32" ht="22.5" customHeight="1" thickBot="1">
      <c r="A8" s="174"/>
      <c r="B8" s="51" t="s">
        <v>26</v>
      </c>
      <c r="C8" s="180" t="s">
        <v>40</v>
      </c>
      <c r="D8" s="181"/>
      <c r="E8" s="176"/>
      <c r="F8" s="176"/>
      <c r="G8" s="166"/>
      <c r="H8" s="166"/>
      <c r="I8" s="172"/>
      <c r="J8" s="166"/>
      <c r="K8" s="171"/>
      <c r="L8" s="185"/>
      <c r="M8" s="17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153"/>
    </row>
    <row r="9" spans="1:32" ht="21.75" customHeight="1">
      <c r="A9" s="32">
        <v>1</v>
      </c>
      <c r="B9" s="39"/>
      <c r="C9" s="158"/>
      <c r="D9" s="159"/>
      <c r="E9" s="160"/>
      <c r="F9" s="161"/>
      <c r="G9" s="30"/>
      <c r="H9" s="48"/>
      <c r="I9" s="35"/>
      <c r="J9" s="38"/>
      <c r="K9" s="43"/>
      <c r="L9" s="111"/>
      <c r="M9" s="117"/>
      <c r="N9">
        <f>LEFT(K9,3)</f>
      </c>
      <c r="O9">
        <f>IF(N9="",0,IF(N9="埼玉県",0,1))</f>
        <v>0</v>
      </c>
      <c r="P9">
        <f>MID(K9,4,2)</f>
      </c>
      <c r="Q9">
        <f aca="true" t="shared" si="0" ref="Q9:Q28">IF(P9="さい",MID(K9,4,7),P9)</f>
      </c>
      <c r="R9" t="e">
        <f>IF(#REF!="","",LEFT(#REF!,7))</f>
        <v>#REF!</v>
      </c>
      <c r="S9" t="e">
        <f>IF(R9="","",VLOOKUP(#REF!,#REF!,2))</f>
        <v>#REF!</v>
      </c>
      <c r="T9" t="e">
        <f>IF(S9="さい",0,IF(P9=S9,0,1))</f>
        <v>#REF!</v>
      </c>
      <c r="U9" t="e">
        <f>IF(R9="さいたま市浦和","さいたま市浦和","")</f>
        <v>#REF!</v>
      </c>
      <c r="V9" t="e">
        <f>IF(R9="さいたま市浦和","さいたま市南区","")</f>
        <v>#REF!</v>
      </c>
      <c r="W9" t="e">
        <f>IF(R9="さいたま市浦和","さいたま市緑区","")</f>
        <v>#REF!</v>
      </c>
      <c r="X9" t="e">
        <f>IF(R9="さいたま市浦和","さいたま市桜区","")</f>
        <v>#REF!</v>
      </c>
      <c r="Y9" t="e">
        <f>IF(R9="さいたま市浦和",IF(Q9=U9,0,IF(Q9=V9,0,IF(Q9=W9,0,IF(Q9=X9,0,1)))),0)</f>
        <v>#REF!</v>
      </c>
      <c r="Z9" t="e">
        <f>IF(R9="さいたま市大宮","さいたま市大宮","")</f>
        <v>#REF!</v>
      </c>
      <c r="AA9" t="e">
        <f>IF(R9="さいたま市大宮","さいたま市北区","")</f>
        <v>#REF!</v>
      </c>
      <c r="AB9" t="e">
        <f>IF(R9="さいたま市大宮","さいたま市西区","")</f>
        <v>#REF!</v>
      </c>
      <c r="AC9" t="e">
        <f>IF(R9="さいたま市大宮","さいたま市見沼","")</f>
        <v>#REF!</v>
      </c>
      <c r="AD9" t="e">
        <f>IF(R9="さいたま市大宮",IF(Q9=Z9,0,IF(Q9=AA9,0,IF(Q9=AB9,0,IF(Q9=AC9,0,1)))),0)</f>
        <v>#REF!</v>
      </c>
      <c r="AE9" t="e">
        <f>IF(R9="さいたま市与野","さいたま市中央","")</f>
        <v>#REF!</v>
      </c>
      <c r="AF9" s="114"/>
    </row>
    <row r="10" spans="1:32" ht="21.75" customHeight="1">
      <c r="A10" s="33">
        <v>2</v>
      </c>
      <c r="B10" s="39"/>
      <c r="C10" s="154"/>
      <c r="D10" s="155"/>
      <c r="E10" s="156"/>
      <c r="F10" s="157"/>
      <c r="G10" s="30"/>
      <c r="H10" s="31"/>
      <c r="I10" s="35"/>
      <c r="J10" s="38"/>
      <c r="K10" s="44"/>
      <c r="L10" s="112"/>
      <c r="M10" s="17"/>
      <c r="N10">
        <f aca="true" t="shared" si="1" ref="N10:N28">LEFT(K10,3)</f>
      </c>
      <c r="O10">
        <f aca="true" t="shared" si="2" ref="O10:O28">IF(N10="",0,IF(N10="埼玉県",0,1))</f>
        <v>0</v>
      </c>
      <c r="P10">
        <f aca="true" t="shared" si="3" ref="P10:P28">MID(K10,4,2)</f>
      </c>
      <c r="Q10">
        <f t="shared" si="0"/>
      </c>
      <c r="R10" t="e">
        <f>IF(#REF!="","",LEFT(#REF!,7))</f>
        <v>#REF!</v>
      </c>
      <c r="S10" t="e">
        <f>IF(R10="","",VLOOKUP(#REF!,#REF!,2))</f>
        <v>#REF!</v>
      </c>
      <c r="T10" t="e">
        <f aca="true" t="shared" si="4" ref="T10:T28">IF(S10="さい",0,IF(P10=S10,0,1))</f>
        <v>#REF!</v>
      </c>
      <c r="U10" t="e">
        <f aca="true" t="shared" si="5" ref="U10:U28">IF(R10="さいたま市浦和","さいたま市浦和","")</f>
        <v>#REF!</v>
      </c>
      <c r="V10" t="e">
        <f aca="true" t="shared" si="6" ref="V10:V28">IF(R10="さいたま市浦和","さいたま市南区","")</f>
        <v>#REF!</v>
      </c>
      <c r="W10" t="e">
        <f aca="true" t="shared" si="7" ref="W10:W28">IF(R10="さいたま市浦和","さいたま市緑区","")</f>
        <v>#REF!</v>
      </c>
      <c r="X10" t="e">
        <f aca="true" t="shared" si="8" ref="X10:X28">IF(R10="さいたま市浦和","さいたま市桜区","")</f>
        <v>#REF!</v>
      </c>
      <c r="Y10" t="e">
        <f aca="true" t="shared" si="9" ref="Y10:Y28">IF(R10="さいたま市浦和",IF(Q10=U10,0,IF(Q10=V10,0,IF(Q10=W10,0,IF(Q10=X10,0,1)))),0)</f>
        <v>#REF!</v>
      </c>
      <c r="Z10" t="e">
        <f aca="true" t="shared" si="10" ref="Z10:Z28">IF(R10="さいたま市大宮","さいたま市大宮","")</f>
        <v>#REF!</v>
      </c>
      <c r="AA10" t="e">
        <f aca="true" t="shared" si="11" ref="AA10:AA28">IF(R10="さいたま市大宮","さいたま市北区","")</f>
        <v>#REF!</v>
      </c>
      <c r="AB10" t="e">
        <f aca="true" t="shared" si="12" ref="AB10:AB28">IF(R10="さいたま市大宮","さいたま市西区","")</f>
        <v>#REF!</v>
      </c>
      <c r="AC10" t="e">
        <f aca="true" t="shared" si="13" ref="AC10:AC28">IF(R10="さいたま市大宮","さいたま市見沼","")</f>
        <v>#REF!</v>
      </c>
      <c r="AD10" t="e">
        <f aca="true" t="shared" si="14" ref="AD10:AD28">IF(R10="さいたま市大宮",IF(Q10=Z10,0,IF(Q10=AA10,0,IF(Q10=AB10,0,IF(Q10=AC10,0,1)))),0)</f>
        <v>#REF!</v>
      </c>
      <c r="AE10" t="e">
        <f aca="true" t="shared" si="15" ref="AE10:AE28">IF(R10="さいたま市与野","さいたま市中央","")</f>
        <v>#REF!</v>
      </c>
      <c r="AF10" s="115"/>
    </row>
    <row r="11" spans="1:32" ht="21.75" customHeight="1">
      <c r="A11" s="33">
        <v>3</v>
      </c>
      <c r="B11" s="39"/>
      <c r="C11" s="154"/>
      <c r="D11" s="155"/>
      <c r="E11" s="156"/>
      <c r="F11" s="157"/>
      <c r="G11" s="30"/>
      <c r="H11" s="31"/>
      <c r="I11" s="35"/>
      <c r="J11" s="38"/>
      <c r="K11" s="44"/>
      <c r="L11" s="112"/>
      <c r="M11" s="17"/>
      <c r="N11">
        <f t="shared" si="1"/>
      </c>
      <c r="O11">
        <f t="shared" si="2"/>
        <v>0</v>
      </c>
      <c r="P11">
        <f t="shared" si="3"/>
      </c>
      <c r="Q11">
        <f t="shared" si="0"/>
      </c>
      <c r="R11" t="e">
        <f>IF(#REF!="","",LEFT(#REF!,7))</f>
        <v>#REF!</v>
      </c>
      <c r="S11" t="e">
        <f>IF(R11="","",VLOOKUP(#REF!,#REF!,2))</f>
        <v>#REF!</v>
      </c>
      <c r="T11" t="e">
        <f t="shared" si="4"/>
        <v>#REF!</v>
      </c>
      <c r="U11" t="e">
        <f t="shared" si="5"/>
        <v>#REF!</v>
      </c>
      <c r="V11" t="e">
        <f t="shared" si="6"/>
        <v>#REF!</v>
      </c>
      <c r="W11" t="e">
        <f t="shared" si="7"/>
        <v>#REF!</v>
      </c>
      <c r="X11" t="e">
        <f t="shared" si="8"/>
        <v>#REF!</v>
      </c>
      <c r="Y11" t="e">
        <f t="shared" si="9"/>
        <v>#REF!</v>
      </c>
      <c r="Z11" t="e">
        <f t="shared" si="10"/>
        <v>#REF!</v>
      </c>
      <c r="AA11" t="e">
        <f t="shared" si="11"/>
        <v>#REF!</v>
      </c>
      <c r="AB11" t="e">
        <f t="shared" si="12"/>
        <v>#REF!</v>
      </c>
      <c r="AC11" t="e">
        <f t="shared" si="13"/>
        <v>#REF!</v>
      </c>
      <c r="AD11" t="e">
        <f t="shared" si="14"/>
        <v>#REF!</v>
      </c>
      <c r="AE11" t="e">
        <f t="shared" si="15"/>
        <v>#REF!</v>
      </c>
      <c r="AF11" s="115"/>
    </row>
    <row r="12" spans="1:32" ht="21.75" customHeight="1">
      <c r="A12" s="33">
        <v>4</v>
      </c>
      <c r="B12" s="39"/>
      <c r="C12" s="154"/>
      <c r="D12" s="155"/>
      <c r="E12" s="156"/>
      <c r="F12" s="157"/>
      <c r="G12" s="30"/>
      <c r="H12" s="31"/>
      <c r="I12" s="35"/>
      <c r="J12" s="38"/>
      <c r="K12" s="44"/>
      <c r="L12" s="112"/>
      <c r="M12" s="17"/>
      <c r="N12">
        <f t="shared" si="1"/>
      </c>
      <c r="O12">
        <f t="shared" si="2"/>
        <v>0</v>
      </c>
      <c r="P12">
        <f t="shared" si="3"/>
      </c>
      <c r="Q12">
        <f t="shared" si="0"/>
      </c>
      <c r="R12" t="e">
        <f>IF(#REF!="","",LEFT(#REF!,7))</f>
        <v>#REF!</v>
      </c>
      <c r="S12" t="e">
        <f>IF(R12="","",VLOOKUP(#REF!,#REF!,2))</f>
        <v>#REF!</v>
      </c>
      <c r="T12" t="e">
        <f t="shared" si="4"/>
        <v>#REF!</v>
      </c>
      <c r="U12" t="e">
        <f t="shared" si="5"/>
        <v>#REF!</v>
      </c>
      <c r="V12" t="e">
        <f t="shared" si="6"/>
        <v>#REF!</v>
      </c>
      <c r="W12" t="e">
        <f t="shared" si="7"/>
        <v>#REF!</v>
      </c>
      <c r="X12" t="e">
        <f t="shared" si="8"/>
        <v>#REF!</v>
      </c>
      <c r="Y12" t="e">
        <f t="shared" si="9"/>
        <v>#REF!</v>
      </c>
      <c r="Z12" t="e">
        <f t="shared" si="10"/>
        <v>#REF!</v>
      </c>
      <c r="AA12" t="e">
        <f t="shared" si="11"/>
        <v>#REF!</v>
      </c>
      <c r="AB12" t="e">
        <f t="shared" si="12"/>
        <v>#REF!</v>
      </c>
      <c r="AC12" t="e">
        <f t="shared" si="13"/>
        <v>#REF!</v>
      </c>
      <c r="AD12" t="e">
        <f t="shared" si="14"/>
        <v>#REF!</v>
      </c>
      <c r="AE12" t="e">
        <f t="shared" si="15"/>
        <v>#REF!</v>
      </c>
      <c r="AF12" s="115"/>
    </row>
    <row r="13" spans="1:32" ht="21.75" customHeight="1">
      <c r="A13" s="33">
        <v>5</v>
      </c>
      <c r="B13" s="39"/>
      <c r="C13" s="154"/>
      <c r="D13" s="155"/>
      <c r="E13" s="156"/>
      <c r="F13" s="157"/>
      <c r="G13" s="30"/>
      <c r="H13" s="31"/>
      <c r="I13" s="35"/>
      <c r="J13" s="38"/>
      <c r="K13" s="44"/>
      <c r="L13" s="112"/>
      <c r="M13" s="17"/>
      <c r="N13">
        <f t="shared" si="1"/>
      </c>
      <c r="O13">
        <f t="shared" si="2"/>
        <v>0</v>
      </c>
      <c r="P13">
        <f t="shared" si="3"/>
      </c>
      <c r="Q13">
        <f t="shared" si="0"/>
      </c>
      <c r="R13" t="e">
        <f>IF(#REF!="","",LEFT(#REF!,7))</f>
        <v>#REF!</v>
      </c>
      <c r="S13" t="e">
        <f>IF(R13="","",VLOOKUP(#REF!,#REF!,2))</f>
        <v>#REF!</v>
      </c>
      <c r="T13" t="e">
        <f t="shared" si="4"/>
        <v>#REF!</v>
      </c>
      <c r="U13" t="e">
        <f t="shared" si="5"/>
        <v>#REF!</v>
      </c>
      <c r="V13" t="e">
        <f t="shared" si="6"/>
        <v>#REF!</v>
      </c>
      <c r="W13" t="e">
        <f t="shared" si="7"/>
        <v>#REF!</v>
      </c>
      <c r="X13" t="e">
        <f t="shared" si="8"/>
        <v>#REF!</v>
      </c>
      <c r="Y13" t="e">
        <f t="shared" si="9"/>
        <v>#REF!</v>
      </c>
      <c r="Z13" t="e">
        <f t="shared" si="10"/>
        <v>#REF!</v>
      </c>
      <c r="AA13" t="e">
        <f t="shared" si="11"/>
        <v>#REF!</v>
      </c>
      <c r="AB13" t="e">
        <f t="shared" si="12"/>
        <v>#REF!</v>
      </c>
      <c r="AC13" t="e">
        <f t="shared" si="13"/>
        <v>#REF!</v>
      </c>
      <c r="AD13" t="e">
        <f t="shared" si="14"/>
        <v>#REF!</v>
      </c>
      <c r="AE13" t="e">
        <f t="shared" si="15"/>
        <v>#REF!</v>
      </c>
      <c r="AF13" s="115"/>
    </row>
    <row r="14" spans="1:32" ht="21.75" customHeight="1">
      <c r="A14" s="33">
        <v>6</v>
      </c>
      <c r="B14" s="39"/>
      <c r="C14" s="154"/>
      <c r="D14" s="155"/>
      <c r="E14" s="156"/>
      <c r="F14" s="157"/>
      <c r="G14" s="30"/>
      <c r="H14" s="31"/>
      <c r="I14" s="35"/>
      <c r="J14" s="38"/>
      <c r="K14" s="44"/>
      <c r="L14" s="112"/>
      <c r="M14" s="17"/>
      <c r="N14">
        <f t="shared" si="1"/>
      </c>
      <c r="O14">
        <f t="shared" si="2"/>
        <v>0</v>
      </c>
      <c r="P14">
        <f t="shared" si="3"/>
      </c>
      <c r="Q14">
        <f t="shared" si="0"/>
      </c>
      <c r="R14" t="e">
        <f>IF(#REF!="","",LEFT(#REF!,7))</f>
        <v>#REF!</v>
      </c>
      <c r="S14" t="e">
        <f>IF(R14="","",VLOOKUP(#REF!,#REF!,2))</f>
        <v>#REF!</v>
      </c>
      <c r="T14" t="e">
        <f t="shared" si="4"/>
        <v>#REF!</v>
      </c>
      <c r="U14" t="e">
        <f t="shared" si="5"/>
        <v>#REF!</v>
      </c>
      <c r="V14" t="e">
        <f t="shared" si="6"/>
        <v>#REF!</v>
      </c>
      <c r="W14" t="e">
        <f t="shared" si="7"/>
        <v>#REF!</v>
      </c>
      <c r="X14" t="e">
        <f t="shared" si="8"/>
        <v>#REF!</v>
      </c>
      <c r="Y14" t="e">
        <f t="shared" si="9"/>
        <v>#REF!</v>
      </c>
      <c r="Z14" t="e">
        <f t="shared" si="10"/>
        <v>#REF!</v>
      </c>
      <c r="AA14" t="e">
        <f t="shared" si="11"/>
        <v>#REF!</v>
      </c>
      <c r="AB14" t="e">
        <f t="shared" si="12"/>
        <v>#REF!</v>
      </c>
      <c r="AC14" t="e">
        <f t="shared" si="13"/>
        <v>#REF!</v>
      </c>
      <c r="AD14" t="e">
        <f t="shared" si="14"/>
        <v>#REF!</v>
      </c>
      <c r="AE14" t="e">
        <f t="shared" si="15"/>
        <v>#REF!</v>
      </c>
      <c r="AF14" s="115"/>
    </row>
    <row r="15" spans="1:32" ht="21.75" customHeight="1">
      <c r="A15" s="33">
        <v>7</v>
      </c>
      <c r="B15" s="39"/>
      <c r="C15" s="154"/>
      <c r="D15" s="155"/>
      <c r="E15" s="156"/>
      <c r="F15" s="157"/>
      <c r="G15" s="30"/>
      <c r="H15" s="31"/>
      <c r="I15" s="35"/>
      <c r="J15" s="38"/>
      <c r="K15" s="44"/>
      <c r="L15" s="112"/>
      <c r="M15" s="17"/>
      <c r="N15">
        <f t="shared" si="1"/>
      </c>
      <c r="O15">
        <f t="shared" si="2"/>
        <v>0</v>
      </c>
      <c r="P15">
        <f t="shared" si="3"/>
      </c>
      <c r="Q15">
        <f t="shared" si="0"/>
      </c>
      <c r="R15" t="e">
        <f>IF(#REF!="","",LEFT(#REF!,7))</f>
        <v>#REF!</v>
      </c>
      <c r="S15" t="e">
        <f>IF(R15="","",VLOOKUP(#REF!,#REF!,2))</f>
        <v>#REF!</v>
      </c>
      <c r="T15" t="e">
        <f t="shared" si="4"/>
        <v>#REF!</v>
      </c>
      <c r="U15" t="e">
        <f t="shared" si="5"/>
        <v>#REF!</v>
      </c>
      <c r="V15" t="e">
        <f t="shared" si="6"/>
        <v>#REF!</v>
      </c>
      <c r="W15" t="e">
        <f t="shared" si="7"/>
        <v>#REF!</v>
      </c>
      <c r="X15" t="e">
        <f t="shared" si="8"/>
        <v>#REF!</v>
      </c>
      <c r="Y15" t="e">
        <f t="shared" si="9"/>
        <v>#REF!</v>
      </c>
      <c r="Z15" t="e">
        <f t="shared" si="10"/>
        <v>#REF!</v>
      </c>
      <c r="AA15" t="e">
        <f t="shared" si="11"/>
        <v>#REF!</v>
      </c>
      <c r="AB15" t="e">
        <f t="shared" si="12"/>
        <v>#REF!</v>
      </c>
      <c r="AC15" t="e">
        <f t="shared" si="13"/>
        <v>#REF!</v>
      </c>
      <c r="AD15" t="e">
        <f t="shared" si="14"/>
        <v>#REF!</v>
      </c>
      <c r="AE15" t="e">
        <f t="shared" si="15"/>
        <v>#REF!</v>
      </c>
      <c r="AF15" s="115"/>
    </row>
    <row r="16" spans="1:32" ht="21.75" customHeight="1">
      <c r="A16" s="33">
        <v>8</v>
      </c>
      <c r="B16" s="39"/>
      <c r="C16" s="154"/>
      <c r="D16" s="155"/>
      <c r="E16" s="156"/>
      <c r="F16" s="157"/>
      <c r="G16" s="30"/>
      <c r="H16" s="31"/>
      <c r="I16" s="35"/>
      <c r="J16" s="38"/>
      <c r="K16" s="44"/>
      <c r="L16" s="112"/>
      <c r="M16" s="17"/>
      <c r="N16">
        <f t="shared" si="1"/>
      </c>
      <c r="O16">
        <f t="shared" si="2"/>
        <v>0</v>
      </c>
      <c r="P16">
        <f t="shared" si="3"/>
      </c>
      <c r="Q16">
        <f t="shared" si="0"/>
      </c>
      <c r="R16" t="e">
        <f>IF(#REF!="","",LEFT(#REF!,7))</f>
        <v>#REF!</v>
      </c>
      <c r="S16" t="e">
        <f>IF(R16="","",VLOOKUP(#REF!,#REF!,2))</f>
        <v>#REF!</v>
      </c>
      <c r="T16" t="e">
        <f t="shared" si="4"/>
        <v>#REF!</v>
      </c>
      <c r="U16" t="e">
        <f t="shared" si="5"/>
        <v>#REF!</v>
      </c>
      <c r="V16" t="e">
        <f t="shared" si="6"/>
        <v>#REF!</v>
      </c>
      <c r="W16" t="e">
        <f t="shared" si="7"/>
        <v>#REF!</v>
      </c>
      <c r="X16" t="e">
        <f t="shared" si="8"/>
        <v>#REF!</v>
      </c>
      <c r="Y16" t="e">
        <f t="shared" si="9"/>
        <v>#REF!</v>
      </c>
      <c r="Z16" t="e">
        <f t="shared" si="10"/>
        <v>#REF!</v>
      </c>
      <c r="AA16" t="e">
        <f t="shared" si="11"/>
        <v>#REF!</v>
      </c>
      <c r="AB16" t="e">
        <f t="shared" si="12"/>
        <v>#REF!</v>
      </c>
      <c r="AC16" t="e">
        <f t="shared" si="13"/>
        <v>#REF!</v>
      </c>
      <c r="AD16" t="e">
        <f t="shared" si="14"/>
        <v>#REF!</v>
      </c>
      <c r="AE16" t="e">
        <f t="shared" si="15"/>
        <v>#REF!</v>
      </c>
      <c r="AF16" s="115"/>
    </row>
    <row r="17" spans="1:32" ht="21.75" customHeight="1">
      <c r="A17" s="33">
        <v>9</v>
      </c>
      <c r="B17" s="39"/>
      <c r="C17" s="154"/>
      <c r="D17" s="155"/>
      <c r="E17" s="156"/>
      <c r="F17" s="157"/>
      <c r="G17" s="30"/>
      <c r="H17" s="31"/>
      <c r="I17" s="35"/>
      <c r="J17" s="38"/>
      <c r="K17" s="44"/>
      <c r="L17" s="112"/>
      <c r="M17" s="17"/>
      <c r="N17">
        <f t="shared" si="1"/>
      </c>
      <c r="O17">
        <f t="shared" si="2"/>
        <v>0</v>
      </c>
      <c r="P17">
        <f t="shared" si="3"/>
      </c>
      <c r="Q17">
        <f t="shared" si="0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115"/>
    </row>
    <row r="18" spans="1:32" ht="21.75" customHeight="1">
      <c r="A18" s="33">
        <v>10</v>
      </c>
      <c r="B18" s="39"/>
      <c r="C18" s="154"/>
      <c r="D18" s="155"/>
      <c r="E18" s="156"/>
      <c r="F18" s="157"/>
      <c r="G18" s="30"/>
      <c r="H18" s="31"/>
      <c r="I18" s="35"/>
      <c r="J18" s="38"/>
      <c r="K18" s="44"/>
      <c r="L18" s="112"/>
      <c r="M18" s="17"/>
      <c r="N18">
        <f t="shared" si="1"/>
      </c>
      <c r="O18">
        <f t="shared" si="2"/>
        <v>0</v>
      </c>
      <c r="P18">
        <f t="shared" si="3"/>
      </c>
      <c r="Q18">
        <f t="shared" si="0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115"/>
    </row>
    <row r="19" spans="1:32" ht="21.75" customHeight="1">
      <c r="A19" s="33">
        <v>11</v>
      </c>
      <c r="B19" s="39"/>
      <c r="C19" s="154"/>
      <c r="D19" s="155"/>
      <c r="E19" s="156"/>
      <c r="F19" s="157"/>
      <c r="G19" s="30"/>
      <c r="H19" s="31"/>
      <c r="I19" s="35"/>
      <c r="J19" s="38"/>
      <c r="K19" s="44"/>
      <c r="L19" s="112"/>
      <c r="M19" s="17"/>
      <c r="N19">
        <f t="shared" si="1"/>
      </c>
      <c r="O19">
        <f t="shared" si="2"/>
        <v>0</v>
      </c>
      <c r="P19">
        <f t="shared" si="3"/>
      </c>
      <c r="Q19">
        <f t="shared" si="0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115"/>
    </row>
    <row r="20" spans="1:32" ht="21.75" customHeight="1">
      <c r="A20" s="33">
        <v>12</v>
      </c>
      <c r="B20" s="39"/>
      <c r="C20" s="154"/>
      <c r="D20" s="155"/>
      <c r="E20" s="156"/>
      <c r="F20" s="157"/>
      <c r="G20" s="30"/>
      <c r="H20" s="31"/>
      <c r="I20" s="35"/>
      <c r="J20" s="38"/>
      <c r="K20" s="44"/>
      <c r="L20" s="112"/>
      <c r="M20" s="17"/>
      <c r="N20">
        <f t="shared" si="1"/>
      </c>
      <c r="O20">
        <f t="shared" si="2"/>
        <v>0</v>
      </c>
      <c r="P20">
        <f t="shared" si="3"/>
      </c>
      <c r="Q20">
        <f t="shared" si="0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115"/>
    </row>
    <row r="21" spans="1:32" ht="21.75" customHeight="1">
      <c r="A21" s="33">
        <v>13</v>
      </c>
      <c r="B21" s="39"/>
      <c r="C21" s="154"/>
      <c r="D21" s="155"/>
      <c r="E21" s="156"/>
      <c r="F21" s="157"/>
      <c r="G21" s="30"/>
      <c r="H21" s="31"/>
      <c r="I21" s="35"/>
      <c r="J21" s="38"/>
      <c r="K21" s="44"/>
      <c r="L21" s="112"/>
      <c r="M21" s="17"/>
      <c r="N21">
        <f t="shared" si="1"/>
      </c>
      <c r="O21">
        <f t="shared" si="2"/>
        <v>0</v>
      </c>
      <c r="P21">
        <f t="shared" si="3"/>
      </c>
      <c r="Q21">
        <f t="shared" si="0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115"/>
    </row>
    <row r="22" spans="1:32" ht="21.75" customHeight="1">
      <c r="A22" s="33">
        <v>14</v>
      </c>
      <c r="B22" s="39"/>
      <c r="C22" s="154"/>
      <c r="D22" s="155"/>
      <c r="E22" s="156"/>
      <c r="F22" s="157"/>
      <c r="G22" s="30"/>
      <c r="H22" s="31"/>
      <c r="I22" s="35"/>
      <c r="J22" s="38"/>
      <c r="K22" s="44"/>
      <c r="L22" s="112"/>
      <c r="M22" s="17"/>
      <c r="N22">
        <f t="shared" si="1"/>
      </c>
      <c r="O22">
        <f t="shared" si="2"/>
        <v>0</v>
      </c>
      <c r="P22">
        <f t="shared" si="3"/>
      </c>
      <c r="Q22">
        <f t="shared" si="0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115"/>
    </row>
    <row r="23" spans="1:32" ht="21.75" customHeight="1">
      <c r="A23" s="33">
        <v>15</v>
      </c>
      <c r="B23" s="39"/>
      <c r="C23" s="154"/>
      <c r="D23" s="155"/>
      <c r="E23" s="156"/>
      <c r="F23" s="157"/>
      <c r="G23" s="30"/>
      <c r="H23" s="31"/>
      <c r="I23" s="35"/>
      <c r="J23" s="38"/>
      <c r="K23" s="44"/>
      <c r="L23" s="112"/>
      <c r="M23" s="17"/>
      <c r="N23">
        <f t="shared" si="1"/>
      </c>
      <c r="O23">
        <f t="shared" si="2"/>
        <v>0</v>
      </c>
      <c r="P23">
        <f t="shared" si="3"/>
      </c>
      <c r="Q23">
        <f t="shared" si="0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115"/>
    </row>
    <row r="24" spans="1:32" ht="21.75" customHeight="1">
      <c r="A24" s="33">
        <v>16</v>
      </c>
      <c r="B24" s="39"/>
      <c r="C24" s="154"/>
      <c r="D24" s="155"/>
      <c r="E24" s="156"/>
      <c r="F24" s="157"/>
      <c r="G24" s="30"/>
      <c r="H24" s="31"/>
      <c r="I24" s="35"/>
      <c r="J24" s="38"/>
      <c r="K24" s="44"/>
      <c r="L24" s="112"/>
      <c r="M24" s="17"/>
      <c r="N24">
        <f t="shared" si="1"/>
      </c>
      <c r="O24">
        <f t="shared" si="2"/>
        <v>0</v>
      </c>
      <c r="P24">
        <f t="shared" si="3"/>
      </c>
      <c r="Q24">
        <f t="shared" si="0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115"/>
    </row>
    <row r="25" spans="1:32" ht="21.75" customHeight="1">
      <c r="A25" s="33">
        <v>17</v>
      </c>
      <c r="B25" s="39"/>
      <c r="C25" s="154"/>
      <c r="D25" s="155"/>
      <c r="E25" s="156"/>
      <c r="F25" s="157"/>
      <c r="G25" s="30"/>
      <c r="H25" s="31"/>
      <c r="I25" s="35"/>
      <c r="J25" s="38"/>
      <c r="K25" s="44"/>
      <c r="L25" s="112"/>
      <c r="M25" s="17"/>
      <c r="N25">
        <f t="shared" si="1"/>
      </c>
      <c r="O25">
        <f t="shared" si="2"/>
        <v>0</v>
      </c>
      <c r="P25">
        <f t="shared" si="3"/>
      </c>
      <c r="Q25">
        <f t="shared" si="0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115"/>
    </row>
    <row r="26" spans="1:32" ht="21.75" customHeight="1">
      <c r="A26" s="33">
        <v>18</v>
      </c>
      <c r="B26" s="39"/>
      <c r="C26" s="154"/>
      <c r="D26" s="155"/>
      <c r="E26" s="156"/>
      <c r="F26" s="157"/>
      <c r="G26" s="30"/>
      <c r="H26" s="31"/>
      <c r="I26" s="35"/>
      <c r="J26" s="38"/>
      <c r="K26" s="44"/>
      <c r="L26" s="112"/>
      <c r="M26" s="17"/>
      <c r="N26">
        <f t="shared" si="1"/>
      </c>
      <c r="O26">
        <f t="shared" si="2"/>
        <v>0</v>
      </c>
      <c r="P26">
        <f t="shared" si="3"/>
      </c>
      <c r="Q26">
        <f t="shared" si="0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115"/>
    </row>
    <row r="27" spans="1:32" ht="21.75" customHeight="1">
      <c r="A27" s="33">
        <v>19</v>
      </c>
      <c r="B27" s="39"/>
      <c r="C27" s="154"/>
      <c r="D27" s="155"/>
      <c r="E27" s="156"/>
      <c r="F27" s="157"/>
      <c r="G27" s="30"/>
      <c r="H27" s="31"/>
      <c r="I27" s="35"/>
      <c r="J27" s="46"/>
      <c r="K27" s="47"/>
      <c r="L27" s="112"/>
      <c r="M27" s="17"/>
      <c r="N27">
        <f t="shared" si="1"/>
      </c>
      <c r="O27">
        <f t="shared" si="2"/>
        <v>0</v>
      </c>
      <c r="P27">
        <f t="shared" si="3"/>
      </c>
      <c r="Q27">
        <f t="shared" si="0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15"/>
    </row>
    <row r="28" spans="1:32" ht="21.75" customHeight="1" thickBot="1">
      <c r="A28" s="34">
        <v>20</v>
      </c>
      <c r="B28" s="40"/>
      <c r="C28" s="148"/>
      <c r="D28" s="149"/>
      <c r="E28" s="150"/>
      <c r="F28" s="151"/>
      <c r="G28" s="29"/>
      <c r="H28" s="49"/>
      <c r="I28" s="36"/>
      <c r="J28" s="37"/>
      <c r="K28" s="45"/>
      <c r="L28" s="113"/>
      <c r="M28" s="118"/>
      <c r="N28">
        <f t="shared" si="1"/>
      </c>
      <c r="O28">
        <f t="shared" si="2"/>
        <v>0</v>
      </c>
      <c r="P28">
        <f t="shared" si="3"/>
      </c>
      <c r="Q28">
        <f t="shared" si="0"/>
      </c>
      <c r="R28" t="e">
        <f>IF(#REF!="","",LEFT(#REF!,7))</f>
        <v>#REF!</v>
      </c>
      <c r="S28" t="e">
        <f>IF(R28="","",VLOOKUP(#REF!,#REF!,2))</f>
        <v>#REF!</v>
      </c>
      <c r="T28" t="e">
        <f t="shared" si="4"/>
        <v>#REF!</v>
      </c>
      <c r="U28" t="e">
        <f t="shared" si="5"/>
        <v>#REF!</v>
      </c>
      <c r="V28" t="e">
        <f t="shared" si="6"/>
        <v>#REF!</v>
      </c>
      <c r="W28" t="e">
        <f t="shared" si="7"/>
        <v>#REF!</v>
      </c>
      <c r="X28" t="e">
        <f t="shared" si="8"/>
        <v>#REF!</v>
      </c>
      <c r="Y28" t="e">
        <f t="shared" si="9"/>
        <v>#REF!</v>
      </c>
      <c r="Z28" t="e">
        <f t="shared" si="10"/>
        <v>#REF!</v>
      </c>
      <c r="AA28" t="e">
        <f t="shared" si="11"/>
        <v>#REF!</v>
      </c>
      <c r="AB28" t="e">
        <f t="shared" si="12"/>
        <v>#REF!</v>
      </c>
      <c r="AC28" t="e">
        <f t="shared" si="13"/>
        <v>#REF!</v>
      </c>
      <c r="AD28" t="e">
        <f t="shared" si="14"/>
        <v>#REF!</v>
      </c>
      <c r="AE28" t="e">
        <f t="shared" si="15"/>
        <v>#REF!</v>
      </c>
      <c r="AF28" s="116"/>
    </row>
    <row r="29" ht="15" customHeight="1"/>
    <row r="30" ht="15" customHeight="1"/>
    <row r="31" spans="2:31" ht="29.25" customHeight="1" thickBot="1">
      <c r="B31" s="54" t="s">
        <v>66</v>
      </c>
      <c r="N31">
        <f>LEFT(K39,3)</f>
      </c>
      <c r="O31">
        <f>IF(N31="",0,IF(N31="埼玉県",0,1))</f>
        <v>0</v>
      </c>
      <c r="P31">
        <f>MID(K39,4,2)</f>
      </c>
      <c r="Q31">
        <f>IF(P31="さい",MID(K39,4,7),P31)</f>
      </c>
      <c r="R31" t="e">
        <f>IF(#REF!="","",LEFT(#REF!,7))</f>
        <v>#REF!</v>
      </c>
      <c r="S31" t="e">
        <f>IF(R31="","",VLOOKUP(#REF!,#REF!,2))</f>
        <v>#REF!</v>
      </c>
      <c r="T31" t="e">
        <f>IF(S31="さい",0,IF(P31=S31,0,1))</f>
        <v>#REF!</v>
      </c>
      <c r="U31" t="e">
        <f>IF(R31="さいたま市浦和","さいたま市浦和","")</f>
        <v>#REF!</v>
      </c>
      <c r="V31" t="e">
        <f>IF(R31="さいたま市浦和","さいたま市南区","")</f>
        <v>#REF!</v>
      </c>
      <c r="W31" t="e">
        <f>IF(R31="さいたま市浦和","さいたま市緑区","")</f>
        <v>#REF!</v>
      </c>
      <c r="X31" t="e">
        <f>IF(R31="さいたま市浦和","さいたま市桜区","")</f>
        <v>#REF!</v>
      </c>
      <c r="Y31" t="e">
        <f>IF(R31="さいたま市浦和",IF(Q31=U31,0,IF(Q31=V31,0,IF(Q31=W31,0,IF(Q31=X31,0,1)))),0)</f>
        <v>#REF!</v>
      </c>
      <c r="Z31" t="e">
        <f>IF(R31="さいたま市大宮","さいたま市大宮","")</f>
        <v>#REF!</v>
      </c>
      <c r="AA31" t="e">
        <f>IF(R31="さいたま市大宮","さいたま市北区","")</f>
        <v>#REF!</v>
      </c>
      <c r="AB31" t="e">
        <f>IF(R31="さいたま市大宮","さいたま市西区","")</f>
        <v>#REF!</v>
      </c>
      <c r="AC31" t="e">
        <f>IF(R31="さいたま市大宮","さいたま市見沼","")</f>
        <v>#REF!</v>
      </c>
      <c r="AD31" t="e">
        <f>IF(R31="さいたま市大宮",IF(Q31=Z31,0,IF(Q31=AA31,0,IF(Q31=AB31,0,IF(Q31=AC31,0,1)))),0)</f>
        <v>#REF!</v>
      </c>
      <c r="AE31" t="e">
        <f>IF(R31="さいたま市与野","さいたま市中央","")</f>
        <v>#REF!</v>
      </c>
    </row>
    <row r="32" spans="1:32" ht="29.25" customHeight="1">
      <c r="A32" s="182" t="s">
        <v>2</v>
      </c>
      <c r="B32" s="177" t="s">
        <v>23</v>
      </c>
      <c r="C32" s="178"/>
      <c r="D32" s="179"/>
      <c r="E32" s="165" t="s">
        <v>27</v>
      </c>
      <c r="F32" s="175"/>
      <c r="G32" s="165" t="s">
        <v>1</v>
      </c>
      <c r="H32" s="165" t="s">
        <v>5</v>
      </c>
      <c r="I32" s="165" t="s">
        <v>24</v>
      </c>
      <c r="J32" s="165" t="s">
        <v>3</v>
      </c>
      <c r="K32" s="170" t="s">
        <v>22</v>
      </c>
      <c r="L32" s="184" t="s">
        <v>4</v>
      </c>
      <c r="M32" s="170" t="s">
        <v>68</v>
      </c>
      <c r="AF32" s="152" t="s">
        <v>41</v>
      </c>
    </row>
    <row r="33" spans="1:32" ht="29.25" customHeight="1" thickBot="1">
      <c r="A33" s="183"/>
      <c r="B33" s="51" t="s">
        <v>26</v>
      </c>
      <c r="C33" s="180" t="s">
        <v>40</v>
      </c>
      <c r="D33" s="181"/>
      <c r="E33" s="176"/>
      <c r="F33" s="176"/>
      <c r="G33" s="166"/>
      <c r="H33" s="166"/>
      <c r="I33" s="172"/>
      <c r="J33" s="166"/>
      <c r="K33" s="171"/>
      <c r="L33" s="185"/>
      <c r="M33" s="171"/>
      <c r="O33" t="s">
        <v>28</v>
      </c>
      <c r="P33" t="s">
        <v>30</v>
      </c>
      <c r="Q33" t="s">
        <v>31</v>
      </c>
      <c r="R33" t="s">
        <v>33</v>
      </c>
      <c r="S33" t="s">
        <v>32</v>
      </c>
      <c r="T33" t="s">
        <v>29</v>
      </c>
      <c r="U33" t="s">
        <v>34</v>
      </c>
      <c r="Z33" t="s">
        <v>35</v>
      </c>
      <c r="AE33" t="s">
        <v>36</v>
      </c>
      <c r="AF33" s="153"/>
    </row>
    <row r="34" spans="1:32" ht="21.75" customHeight="1">
      <c r="A34" s="32">
        <v>21</v>
      </c>
      <c r="B34" s="39"/>
      <c r="C34" s="158"/>
      <c r="D34" s="159"/>
      <c r="E34" s="160"/>
      <c r="F34" s="161"/>
      <c r="G34" s="30"/>
      <c r="H34" s="48"/>
      <c r="I34" s="35"/>
      <c r="J34" s="38"/>
      <c r="K34" s="43"/>
      <c r="L34" s="111"/>
      <c r="M34" s="117"/>
      <c r="N34">
        <f>LEFT(K34,3)</f>
      </c>
      <c r="O34">
        <f>IF(N34="",0,IF(N34="埼玉県",0,1))</f>
        <v>0</v>
      </c>
      <c r="P34">
        <f>MID(K34,4,2)</f>
      </c>
      <c r="Q34">
        <f aca="true" t="shared" si="16" ref="Q34:Q53">IF(P34="さい",MID(K34,4,7),P34)</f>
      </c>
      <c r="R34" t="e">
        <f>IF(#REF!="","",LEFT(#REF!,7))</f>
        <v>#REF!</v>
      </c>
      <c r="S34" t="e">
        <f>IF(R34="","",VLOOKUP(#REF!,#REF!,2))</f>
        <v>#REF!</v>
      </c>
      <c r="T34" t="e">
        <f>IF(S34="さい",0,IF(P34=S34,0,1))</f>
        <v>#REF!</v>
      </c>
      <c r="U34" t="e">
        <f>IF(R34="さいたま市浦和","さいたま市浦和","")</f>
        <v>#REF!</v>
      </c>
      <c r="V34" t="e">
        <f>IF(R34="さいたま市浦和","さいたま市南区","")</f>
        <v>#REF!</v>
      </c>
      <c r="W34" t="e">
        <f>IF(R34="さいたま市浦和","さいたま市緑区","")</f>
        <v>#REF!</v>
      </c>
      <c r="X34" t="e">
        <f>IF(R34="さいたま市浦和","さいたま市桜区","")</f>
        <v>#REF!</v>
      </c>
      <c r="Y34" t="e">
        <f>IF(R34="さいたま市浦和",IF(Q34=U34,0,IF(Q34=V34,0,IF(Q34=W34,0,IF(Q34=X34,0,1)))),0)</f>
        <v>#REF!</v>
      </c>
      <c r="Z34" t="e">
        <f>IF(R34="さいたま市大宮","さいたま市大宮","")</f>
        <v>#REF!</v>
      </c>
      <c r="AA34" t="e">
        <f>IF(R34="さいたま市大宮","さいたま市北区","")</f>
        <v>#REF!</v>
      </c>
      <c r="AB34" t="e">
        <f>IF(R34="さいたま市大宮","さいたま市西区","")</f>
        <v>#REF!</v>
      </c>
      <c r="AC34" t="e">
        <f>IF(R34="さいたま市大宮","さいたま市見沼","")</f>
        <v>#REF!</v>
      </c>
      <c r="AD34" t="e">
        <f>IF(R34="さいたま市大宮",IF(Q34=Z34,0,IF(Q34=AA34,0,IF(Q34=AB34,0,IF(Q34=AC34,0,1)))),0)</f>
        <v>#REF!</v>
      </c>
      <c r="AE34" t="e">
        <f>IF(R34="さいたま市与野","さいたま市中央","")</f>
        <v>#REF!</v>
      </c>
      <c r="AF34" s="114"/>
    </row>
    <row r="35" spans="1:32" ht="21.75" customHeight="1">
      <c r="A35" s="33">
        <v>22</v>
      </c>
      <c r="B35" s="39"/>
      <c r="C35" s="154"/>
      <c r="D35" s="155"/>
      <c r="E35" s="156"/>
      <c r="F35" s="157"/>
      <c r="G35" s="30"/>
      <c r="H35" s="31"/>
      <c r="I35" s="35"/>
      <c r="J35" s="38"/>
      <c r="K35" s="44"/>
      <c r="L35" s="112"/>
      <c r="M35" s="17"/>
      <c r="N35">
        <f aca="true" t="shared" si="17" ref="N35:N53">LEFT(K35,3)</f>
      </c>
      <c r="O35">
        <f aca="true" t="shared" si="18" ref="O35:O53">IF(N35="",0,IF(N35="埼玉県",0,1))</f>
        <v>0</v>
      </c>
      <c r="P35">
        <f aca="true" t="shared" si="19" ref="P35:P53">MID(K35,4,2)</f>
      </c>
      <c r="Q35">
        <f t="shared" si="16"/>
      </c>
      <c r="R35" t="e">
        <f>IF(#REF!="","",LEFT(#REF!,7))</f>
        <v>#REF!</v>
      </c>
      <c r="S35" t="e">
        <f>IF(R35="","",VLOOKUP(#REF!,#REF!,2))</f>
        <v>#REF!</v>
      </c>
      <c r="T35" t="e">
        <f aca="true" t="shared" si="20" ref="T35:T53">IF(S35="さい",0,IF(P35=S35,0,1))</f>
        <v>#REF!</v>
      </c>
      <c r="U35" t="e">
        <f aca="true" t="shared" si="21" ref="U35:U53">IF(R35="さいたま市浦和","さいたま市浦和","")</f>
        <v>#REF!</v>
      </c>
      <c r="V35" t="e">
        <f aca="true" t="shared" si="22" ref="V35:V53">IF(R35="さいたま市浦和","さいたま市南区","")</f>
        <v>#REF!</v>
      </c>
      <c r="W35" t="e">
        <f aca="true" t="shared" si="23" ref="W35:W53">IF(R35="さいたま市浦和","さいたま市緑区","")</f>
        <v>#REF!</v>
      </c>
      <c r="X35" t="e">
        <f aca="true" t="shared" si="24" ref="X35:X53">IF(R35="さいたま市浦和","さいたま市桜区","")</f>
        <v>#REF!</v>
      </c>
      <c r="Y35" t="e">
        <f aca="true" t="shared" si="25" ref="Y35:Y53">IF(R35="さいたま市浦和",IF(Q35=U35,0,IF(Q35=V35,0,IF(Q35=W35,0,IF(Q35=X35,0,1)))),0)</f>
        <v>#REF!</v>
      </c>
      <c r="Z35" t="e">
        <f aca="true" t="shared" si="26" ref="Z35:Z53">IF(R35="さいたま市大宮","さいたま市大宮","")</f>
        <v>#REF!</v>
      </c>
      <c r="AA35" t="e">
        <f aca="true" t="shared" si="27" ref="AA35:AA53">IF(R35="さいたま市大宮","さいたま市北区","")</f>
        <v>#REF!</v>
      </c>
      <c r="AB35" t="e">
        <f aca="true" t="shared" si="28" ref="AB35:AB53">IF(R35="さいたま市大宮","さいたま市西区","")</f>
        <v>#REF!</v>
      </c>
      <c r="AC35" t="e">
        <f aca="true" t="shared" si="29" ref="AC35:AC53">IF(R35="さいたま市大宮","さいたま市見沼","")</f>
        <v>#REF!</v>
      </c>
      <c r="AD35" t="e">
        <f aca="true" t="shared" si="30" ref="AD35:AD53">IF(R35="さいたま市大宮",IF(Q35=Z35,0,IF(Q35=AA35,0,IF(Q35=AB35,0,IF(Q35=AC35,0,1)))),0)</f>
        <v>#REF!</v>
      </c>
      <c r="AE35" t="e">
        <f aca="true" t="shared" si="31" ref="AE35:AE53">IF(R35="さいたま市与野","さいたま市中央","")</f>
        <v>#REF!</v>
      </c>
      <c r="AF35" s="115"/>
    </row>
    <row r="36" spans="1:32" ht="21.75" customHeight="1">
      <c r="A36" s="33">
        <v>23</v>
      </c>
      <c r="B36" s="39"/>
      <c r="C36" s="154"/>
      <c r="D36" s="155"/>
      <c r="E36" s="156"/>
      <c r="F36" s="157"/>
      <c r="G36" s="30"/>
      <c r="H36" s="31"/>
      <c r="I36" s="35"/>
      <c r="J36" s="38"/>
      <c r="K36" s="44"/>
      <c r="L36" s="112"/>
      <c r="M36" s="17"/>
      <c r="N36">
        <f t="shared" si="17"/>
      </c>
      <c r="O36">
        <f t="shared" si="18"/>
        <v>0</v>
      </c>
      <c r="P36">
        <f t="shared" si="19"/>
      </c>
      <c r="Q36">
        <f t="shared" si="16"/>
      </c>
      <c r="R36" t="e">
        <f>IF(#REF!="","",LEFT(#REF!,7))</f>
        <v>#REF!</v>
      </c>
      <c r="S36" t="e">
        <f>IF(R36="","",VLOOKUP(#REF!,#REF!,2))</f>
        <v>#REF!</v>
      </c>
      <c r="T36" t="e">
        <f t="shared" si="20"/>
        <v>#REF!</v>
      </c>
      <c r="U36" t="e">
        <f t="shared" si="21"/>
        <v>#REF!</v>
      </c>
      <c r="V36" t="e">
        <f t="shared" si="22"/>
        <v>#REF!</v>
      </c>
      <c r="W36" t="e">
        <f t="shared" si="23"/>
        <v>#REF!</v>
      </c>
      <c r="X36" t="e">
        <f t="shared" si="24"/>
        <v>#REF!</v>
      </c>
      <c r="Y36" t="e">
        <f t="shared" si="25"/>
        <v>#REF!</v>
      </c>
      <c r="Z36" t="e">
        <f t="shared" si="26"/>
        <v>#REF!</v>
      </c>
      <c r="AA36" t="e">
        <f t="shared" si="27"/>
        <v>#REF!</v>
      </c>
      <c r="AB36" t="e">
        <f t="shared" si="28"/>
        <v>#REF!</v>
      </c>
      <c r="AC36" t="e">
        <f t="shared" si="29"/>
        <v>#REF!</v>
      </c>
      <c r="AD36" t="e">
        <f t="shared" si="30"/>
        <v>#REF!</v>
      </c>
      <c r="AE36" t="e">
        <f t="shared" si="31"/>
        <v>#REF!</v>
      </c>
      <c r="AF36" s="115"/>
    </row>
    <row r="37" spans="1:32" ht="21.75" customHeight="1">
      <c r="A37" s="33">
        <v>24</v>
      </c>
      <c r="B37" s="39"/>
      <c r="C37" s="154"/>
      <c r="D37" s="155"/>
      <c r="E37" s="156"/>
      <c r="F37" s="157"/>
      <c r="G37" s="30"/>
      <c r="H37" s="31"/>
      <c r="I37" s="35"/>
      <c r="J37" s="38"/>
      <c r="K37" s="44"/>
      <c r="L37" s="112"/>
      <c r="M37" s="17"/>
      <c r="N37">
        <f t="shared" si="17"/>
      </c>
      <c r="O37">
        <f t="shared" si="18"/>
        <v>0</v>
      </c>
      <c r="P37">
        <f t="shared" si="19"/>
      </c>
      <c r="Q37">
        <f t="shared" si="16"/>
      </c>
      <c r="R37" t="e">
        <f>IF(#REF!="","",LEFT(#REF!,7))</f>
        <v>#REF!</v>
      </c>
      <c r="S37" t="e">
        <f>IF(R37="","",VLOOKUP(#REF!,#REF!,2))</f>
        <v>#REF!</v>
      </c>
      <c r="T37" t="e">
        <f t="shared" si="20"/>
        <v>#REF!</v>
      </c>
      <c r="U37" t="e">
        <f t="shared" si="21"/>
        <v>#REF!</v>
      </c>
      <c r="V37" t="e">
        <f t="shared" si="22"/>
        <v>#REF!</v>
      </c>
      <c r="W37" t="e">
        <f t="shared" si="23"/>
        <v>#REF!</v>
      </c>
      <c r="X37" t="e">
        <f t="shared" si="24"/>
        <v>#REF!</v>
      </c>
      <c r="Y37" t="e">
        <f t="shared" si="25"/>
        <v>#REF!</v>
      </c>
      <c r="Z37" t="e">
        <f t="shared" si="26"/>
        <v>#REF!</v>
      </c>
      <c r="AA37" t="e">
        <f t="shared" si="27"/>
        <v>#REF!</v>
      </c>
      <c r="AB37" t="e">
        <f t="shared" si="28"/>
        <v>#REF!</v>
      </c>
      <c r="AC37" t="e">
        <f t="shared" si="29"/>
        <v>#REF!</v>
      </c>
      <c r="AD37" t="e">
        <f t="shared" si="30"/>
        <v>#REF!</v>
      </c>
      <c r="AE37" t="e">
        <f t="shared" si="31"/>
        <v>#REF!</v>
      </c>
      <c r="AF37" s="115"/>
    </row>
    <row r="38" spans="1:32" ht="21.75" customHeight="1">
      <c r="A38" s="33">
        <v>25</v>
      </c>
      <c r="B38" s="39"/>
      <c r="C38" s="154"/>
      <c r="D38" s="155"/>
      <c r="E38" s="156"/>
      <c r="F38" s="157"/>
      <c r="G38" s="30"/>
      <c r="H38" s="31"/>
      <c r="I38" s="35"/>
      <c r="J38" s="38"/>
      <c r="K38" s="44"/>
      <c r="L38" s="112"/>
      <c r="M38" s="17"/>
      <c r="N38">
        <f t="shared" si="17"/>
      </c>
      <c r="O38">
        <f t="shared" si="18"/>
        <v>0</v>
      </c>
      <c r="P38">
        <f t="shared" si="19"/>
      </c>
      <c r="Q38">
        <f t="shared" si="16"/>
      </c>
      <c r="R38" t="e">
        <f>IF(#REF!="","",LEFT(#REF!,7))</f>
        <v>#REF!</v>
      </c>
      <c r="S38" t="e">
        <f>IF(R38="","",VLOOKUP(#REF!,#REF!,2))</f>
        <v>#REF!</v>
      </c>
      <c r="T38" t="e">
        <f t="shared" si="20"/>
        <v>#REF!</v>
      </c>
      <c r="U38" t="e">
        <f t="shared" si="21"/>
        <v>#REF!</v>
      </c>
      <c r="V38" t="e">
        <f t="shared" si="22"/>
        <v>#REF!</v>
      </c>
      <c r="W38" t="e">
        <f t="shared" si="23"/>
        <v>#REF!</v>
      </c>
      <c r="X38" t="e">
        <f t="shared" si="24"/>
        <v>#REF!</v>
      </c>
      <c r="Y38" t="e">
        <f t="shared" si="25"/>
        <v>#REF!</v>
      </c>
      <c r="Z38" t="e">
        <f t="shared" si="26"/>
        <v>#REF!</v>
      </c>
      <c r="AA38" t="e">
        <f t="shared" si="27"/>
        <v>#REF!</v>
      </c>
      <c r="AB38" t="e">
        <f t="shared" si="28"/>
        <v>#REF!</v>
      </c>
      <c r="AC38" t="e">
        <f t="shared" si="29"/>
        <v>#REF!</v>
      </c>
      <c r="AD38" t="e">
        <f t="shared" si="30"/>
        <v>#REF!</v>
      </c>
      <c r="AE38" t="e">
        <f t="shared" si="31"/>
        <v>#REF!</v>
      </c>
      <c r="AF38" s="115"/>
    </row>
    <row r="39" spans="1:32" ht="21.75" customHeight="1">
      <c r="A39" s="33">
        <v>26</v>
      </c>
      <c r="B39" s="39"/>
      <c r="C39" s="154"/>
      <c r="D39" s="155"/>
      <c r="E39" s="156"/>
      <c r="F39" s="157"/>
      <c r="G39" s="30"/>
      <c r="H39" s="31"/>
      <c r="I39" s="35"/>
      <c r="J39" s="38"/>
      <c r="K39" s="44"/>
      <c r="L39" s="112"/>
      <c r="M39" s="17"/>
      <c r="N39">
        <f t="shared" si="17"/>
      </c>
      <c r="O39">
        <f t="shared" si="18"/>
        <v>0</v>
      </c>
      <c r="P39">
        <f t="shared" si="19"/>
      </c>
      <c r="Q39">
        <f t="shared" si="16"/>
      </c>
      <c r="R39" t="e">
        <f>IF(#REF!="","",LEFT(#REF!,7))</f>
        <v>#REF!</v>
      </c>
      <c r="S39" t="e">
        <f>IF(R39="","",VLOOKUP(#REF!,#REF!,2))</f>
        <v>#REF!</v>
      </c>
      <c r="T39" t="e">
        <f t="shared" si="20"/>
        <v>#REF!</v>
      </c>
      <c r="U39" t="e">
        <f t="shared" si="21"/>
        <v>#REF!</v>
      </c>
      <c r="V39" t="e">
        <f t="shared" si="22"/>
        <v>#REF!</v>
      </c>
      <c r="W39" t="e">
        <f t="shared" si="23"/>
        <v>#REF!</v>
      </c>
      <c r="X39" t="e">
        <f t="shared" si="24"/>
        <v>#REF!</v>
      </c>
      <c r="Y39" t="e">
        <f t="shared" si="25"/>
        <v>#REF!</v>
      </c>
      <c r="Z39" t="e">
        <f t="shared" si="26"/>
        <v>#REF!</v>
      </c>
      <c r="AA39" t="e">
        <f t="shared" si="27"/>
        <v>#REF!</v>
      </c>
      <c r="AB39" t="e">
        <f t="shared" si="28"/>
        <v>#REF!</v>
      </c>
      <c r="AC39" t="e">
        <f t="shared" si="29"/>
        <v>#REF!</v>
      </c>
      <c r="AD39" t="e">
        <f t="shared" si="30"/>
        <v>#REF!</v>
      </c>
      <c r="AE39" t="e">
        <f t="shared" si="31"/>
        <v>#REF!</v>
      </c>
      <c r="AF39" s="115"/>
    </row>
    <row r="40" spans="1:32" ht="21.75" customHeight="1">
      <c r="A40" s="33">
        <v>27</v>
      </c>
      <c r="B40" s="39"/>
      <c r="C40" s="154"/>
      <c r="D40" s="155"/>
      <c r="E40" s="156"/>
      <c r="F40" s="157"/>
      <c r="G40" s="30"/>
      <c r="H40" s="31"/>
      <c r="I40" s="35"/>
      <c r="J40" s="38"/>
      <c r="K40" s="44"/>
      <c r="L40" s="112"/>
      <c r="M40" s="17"/>
      <c r="N40">
        <f t="shared" si="17"/>
      </c>
      <c r="O40">
        <f t="shared" si="18"/>
        <v>0</v>
      </c>
      <c r="P40">
        <f t="shared" si="19"/>
      </c>
      <c r="Q40">
        <f t="shared" si="16"/>
      </c>
      <c r="R40" t="e">
        <f>IF(#REF!="","",LEFT(#REF!,7))</f>
        <v>#REF!</v>
      </c>
      <c r="S40" t="e">
        <f>IF(R40="","",VLOOKUP(#REF!,#REF!,2))</f>
        <v>#REF!</v>
      </c>
      <c r="T40" t="e">
        <f t="shared" si="20"/>
        <v>#REF!</v>
      </c>
      <c r="U40" t="e">
        <f t="shared" si="21"/>
        <v>#REF!</v>
      </c>
      <c r="V40" t="e">
        <f t="shared" si="22"/>
        <v>#REF!</v>
      </c>
      <c r="W40" t="e">
        <f t="shared" si="23"/>
        <v>#REF!</v>
      </c>
      <c r="X40" t="e">
        <f t="shared" si="24"/>
        <v>#REF!</v>
      </c>
      <c r="Y40" t="e">
        <f t="shared" si="25"/>
        <v>#REF!</v>
      </c>
      <c r="Z40" t="e">
        <f t="shared" si="26"/>
        <v>#REF!</v>
      </c>
      <c r="AA40" t="e">
        <f t="shared" si="27"/>
        <v>#REF!</v>
      </c>
      <c r="AB40" t="e">
        <f t="shared" si="28"/>
        <v>#REF!</v>
      </c>
      <c r="AC40" t="e">
        <f t="shared" si="29"/>
        <v>#REF!</v>
      </c>
      <c r="AD40" t="e">
        <f t="shared" si="30"/>
        <v>#REF!</v>
      </c>
      <c r="AE40" t="e">
        <f t="shared" si="31"/>
        <v>#REF!</v>
      </c>
      <c r="AF40" s="115"/>
    </row>
    <row r="41" spans="1:32" ht="21.75" customHeight="1">
      <c r="A41" s="33">
        <v>28</v>
      </c>
      <c r="B41" s="39"/>
      <c r="C41" s="154"/>
      <c r="D41" s="155"/>
      <c r="E41" s="156"/>
      <c r="F41" s="157"/>
      <c r="G41" s="30"/>
      <c r="H41" s="31"/>
      <c r="I41" s="35"/>
      <c r="J41" s="38"/>
      <c r="K41" s="44"/>
      <c r="L41" s="112"/>
      <c r="M41" s="17"/>
      <c r="N41">
        <f t="shared" si="17"/>
      </c>
      <c r="O41">
        <f t="shared" si="18"/>
        <v>0</v>
      </c>
      <c r="P41">
        <f t="shared" si="19"/>
      </c>
      <c r="Q41">
        <f t="shared" si="16"/>
      </c>
      <c r="R41" t="e">
        <f>IF(#REF!="","",LEFT(#REF!,7))</f>
        <v>#REF!</v>
      </c>
      <c r="S41" t="e">
        <f>IF(R41="","",VLOOKUP(#REF!,#REF!,2))</f>
        <v>#REF!</v>
      </c>
      <c r="T41" t="e">
        <f t="shared" si="20"/>
        <v>#REF!</v>
      </c>
      <c r="U41" t="e">
        <f t="shared" si="21"/>
        <v>#REF!</v>
      </c>
      <c r="V41" t="e">
        <f t="shared" si="22"/>
        <v>#REF!</v>
      </c>
      <c r="W41" t="e">
        <f t="shared" si="23"/>
        <v>#REF!</v>
      </c>
      <c r="X41" t="e">
        <f t="shared" si="24"/>
        <v>#REF!</v>
      </c>
      <c r="Y41" t="e">
        <f t="shared" si="25"/>
        <v>#REF!</v>
      </c>
      <c r="Z41" t="e">
        <f t="shared" si="26"/>
        <v>#REF!</v>
      </c>
      <c r="AA41" t="e">
        <f t="shared" si="27"/>
        <v>#REF!</v>
      </c>
      <c r="AB41" t="e">
        <f t="shared" si="28"/>
        <v>#REF!</v>
      </c>
      <c r="AC41" t="e">
        <f t="shared" si="29"/>
        <v>#REF!</v>
      </c>
      <c r="AD41" t="e">
        <f t="shared" si="30"/>
        <v>#REF!</v>
      </c>
      <c r="AE41" t="e">
        <f t="shared" si="31"/>
        <v>#REF!</v>
      </c>
      <c r="AF41" s="115"/>
    </row>
    <row r="42" spans="1:32" ht="21.75" customHeight="1">
      <c r="A42" s="33">
        <v>29</v>
      </c>
      <c r="B42" s="39"/>
      <c r="C42" s="154"/>
      <c r="D42" s="155"/>
      <c r="E42" s="156"/>
      <c r="F42" s="157"/>
      <c r="G42" s="30"/>
      <c r="H42" s="31"/>
      <c r="I42" s="35"/>
      <c r="J42" s="38"/>
      <c r="K42" s="44"/>
      <c r="L42" s="112"/>
      <c r="M42" s="17"/>
      <c r="N42">
        <f t="shared" si="17"/>
      </c>
      <c r="O42">
        <f t="shared" si="18"/>
        <v>0</v>
      </c>
      <c r="P42">
        <f t="shared" si="19"/>
      </c>
      <c r="Q42">
        <f t="shared" si="16"/>
      </c>
      <c r="R42" t="e">
        <f>IF(#REF!="","",LEFT(#REF!,7))</f>
        <v>#REF!</v>
      </c>
      <c r="S42" t="e">
        <f>IF(R42="","",VLOOKUP(#REF!,#REF!,2))</f>
        <v>#REF!</v>
      </c>
      <c r="T42" t="e">
        <f t="shared" si="20"/>
        <v>#REF!</v>
      </c>
      <c r="U42" t="e">
        <f t="shared" si="21"/>
        <v>#REF!</v>
      </c>
      <c r="V42" t="e">
        <f t="shared" si="22"/>
        <v>#REF!</v>
      </c>
      <c r="W42" t="e">
        <f t="shared" si="23"/>
        <v>#REF!</v>
      </c>
      <c r="X42" t="e">
        <f t="shared" si="24"/>
        <v>#REF!</v>
      </c>
      <c r="Y42" t="e">
        <f t="shared" si="25"/>
        <v>#REF!</v>
      </c>
      <c r="Z42" t="e">
        <f t="shared" si="26"/>
        <v>#REF!</v>
      </c>
      <c r="AA42" t="e">
        <f t="shared" si="27"/>
        <v>#REF!</v>
      </c>
      <c r="AB42" t="e">
        <f t="shared" si="28"/>
        <v>#REF!</v>
      </c>
      <c r="AC42" t="e">
        <f t="shared" si="29"/>
        <v>#REF!</v>
      </c>
      <c r="AD42" t="e">
        <f t="shared" si="30"/>
        <v>#REF!</v>
      </c>
      <c r="AE42" t="e">
        <f t="shared" si="31"/>
        <v>#REF!</v>
      </c>
      <c r="AF42" s="115"/>
    </row>
    <row r="43" spans="1:32" ht="21.75" customHeight="1">
      <c r="A43" s="33">
        <v>30</v>
      </c>
      <c r="B43" s="39"/>
      <c r="C43" s="154"/>
      <c r="D43" s="155"/>
      <c r="E43" s="156"/>
      <c r="F43" s="157"/>
      <c r="G43" s="30"/>
      <c r="H43" s="31"/>
      <c r="I43" s="35"/>
      <c r="J43" s="38"/>
      <c r="K43" s="44"/>
      <c r="L43" s="112"/>
      <c r="M43" s="17"/>
      <c r="N43">
        <f t="shared" si="17"/>
      </c>
      <c r="O43">
        <f t="shared" si="18"/>
        <v>0</v>
      </c>
      <c r="P43">
        <f t="shared" si="19"/>
      </c>
      <c r="Q43">
        <f t="shared" si="16"/>
      </c>
      <c r="R43" t="e">
        <f>IF(#REF!="","",LEFT(#REF!,7))</f>
        <v>#REF!</v>
      </c>
      <c r="S43" t="e">
        <f>IF(R43="","",VLOOKUP(#REF!,#REF!,2))</f>
        <v>#REF!</v>
      </c>
      <c r="T43" t="e">
        <f t="shared" si="20"/>
        <v>#REF!</v>
      </c>
      <c r="U43" t="e">
        <f t="shared" si="21"/>
        <v>#REF!</v>
      </c>
      <c r="V43" t="e">
        <f t="shared" si="22"/>
        <v>#REF!</v>
      </c>
      <c r="W43" t="e">
        <f t="shared" si="23"/>
        <v>#REF!</v>
      </c>
      <c r="X43" t="e">
        <f t="shared" si="24"/>
        <v>#REF!</v>
      </c>
      <c r="Y43" t="e">
        <f t="shared" si="25"/>
        <v>#REF!</v>
      </c>
      <c r="Z43" t="e">
        <f t="shared" si="26"/>
        <v>#REF!</v>
      </c>
      <c r="AA43" t="e">
        <f t="shared" si="27"/>
        <v>#REF!</v>
      </c>
      <c r="AB43" t="e">
        <f t="shared" si="28"/>
        <v>#REF!</v>
      </c>
      <c r="AC43" t="e">
        <f t="shared" si="29"/>
        <v>#REF!</v>
      </c>
      <c r="AD43" t="e">
        <f t="shared" si="30"/>
        <v>#REF!</v>
      </c>
      <c r="AE43" t="e">
        <f t="shared" si="31"/>
        <v>#REF!</v>
      </c>
      <c r="AF43" s="115"/>
    </row>
    <row r="44" spans="1:32" ht="21.75" customHeight="1">
      <c r="A44" s="33">
        <v>31</v>
      </c>
      <c r="B44" s="39"/>
      <c r="C44" s="154"/>
      <c r="D44" s="155"/>
      <c r="E44" s="156"/>
      <c r="F44" s="157"/>
      <c r="G44" s="30"/>
      <c r="H44" s="31"/>
      <c r="I44" s="35"/>
      <c r="J44" s="38"/>
      <c r="K44" s="44"/>
      <c r="L44" s="112"/>
      <c r="M44" s="17"/>
      <c r="N44">
        <f t="shared" si="17"/>
      </c>
      <c r="O44">
        <f t="shared" si="18"/>
        <v>0</v>
      </c>
      <c r="P44">
        <f t="shared" si="19"/>
      </c>
      <c r="Q44">
        <f t="shared" si="16"/>
      </c>
      <c r="R44" t="e">
        <f>IF(#REF!="","",LEFT(#REF!,7))</f>
        <v>#REF!</v>
      </c>
      <c r="S44" t="e">
        <f>IF(R44="","",VLOOKUP(#REF!,#REF!,2))</f>
        <v>#REF!</v>
      </c>
      <c r="T44" t="e">
        <f t="shared" si="20"/>
        <v>#REF!</v>
      </c>
      <c r="U44" t="e">
        <f t="shared" si="21"/>
        <v>#REF!</v>
      </c>
      <c r="V44" t="e">
        <f t="shared" si="22"/>
        <v>#REF!</v>
      </c>
      <c r="W44" t="e">
        <f t="shared" si="23"/>
        <v>#REF!</v>
      </c>
      <c r="X44" t="e">
        <f t="shared" si="24"/>
        <v>#REF!</v>
      </c>
      <c r="Y44" t="e">
        <f t="shared" si="25"/>
        <v>#REF!</v>
      </c>
      <c r="Z44" t="e">
        <f t="shared" si="26"/>
        <v>#REF!</v>
      </c>
      <c r="AA44" t="e">
        <f t="shared" si="27"/>
        <v>#REF!</v>
      </c>
      <c r="AB44" t="e">
        <f t="shared" si="28"/>
        <v>#REF!</v>
      </c>
      <c r="AC44" t="e">
        <f t="shared" si="29"/>
        <v>#REF!</v>
      </c>
      <c r="AD44" t="e">
        <f t="shared" si="30"/>
        <v>#REF!</v>
      </c>
      <c r="AE44" t="e">
        <f t="shared" si="31"/>
        <v>#REF!</v>
      </c>
      <c r="AF44" s="115"/>
    </row>
    <row r="45" spans="1:32" ht="21.75" customHeight="1">
      <c r="A45" s="33">
        <v>32</v>
      </c>
      <c r="B45" s="39"/>
      <c r="C45" s="154"/>
      <c r="D45" s="155"/>
      <c r="E45" s="156"/>
      <c r="F45" s="157"/>
      <c r="G45" s="30"/>
      <c r="H45" s="31"/>
      <c r="I45" s="35"/>
      <c r="J45" s="38"/>
      <c r="K45" s="44"/>
      <c r="L45" s="112"/>
      <c r="M45" s="17"/>
      <c r="N45">
        <f t="shared" si="17"/>
      </c>
      <c r="O45">
        <f t="shared" si="18"/>
        <v>0</v>
      </c>
      <c r="P45">
        <f t="shared" si="19"/>
      </c>
      <c r="Q45">
        <f t="shared" si="16"/>
      </c>
      <c r="R45" t="e">
        <f>IF(#REF!="","",LEFT(#REF!,7))</f>
        <v>#REF!</v>
      </c>
      <c r="S45" t="e">
        <f>IF(R45="","",VLOOKUP(#REF!,#REF!,2))</f>
        <v>#REF!</v>
      </c>
      <c r="T45" t="e">
        <f t="shared" si="20"/>
        <v>#REF!</v>
      </c>
      <c r="U45" t="e">
        <f t="shared" si="21"/>
        <v>#REF!</v>
      </c>
      <c r="V45" t="e">
        <f t="shared" si="22"/>
        <v>#REF!</v>
      </c>
      <c r="W45" t="e">
        <f t="shared" si="23"/>
        <v>#REF!</v>
      </c>
      <c r="X45" t="e">
        <f t="shared" si="24"/>
        <v>#REF!</v>
      </c>
      <c r="Y45" t="e">
        <f t="shared" si="25"/>
        <v>#REF!</v>
      </c>
      <c r="Z45" t="e">
        <f t="shared" si="26"/>
        <v>#REF!</v>
      </c>
      <c r="AA45" t="e">
        <f t="shared" si="27"/>
        <v>#REF!</v>
      </c>
      <c r="AB45" t="e">
        <f t="shared" si="28"/>
        <v>#REF!</v>
      </c>
      <c r="AC45" t="e">
        <f t="shared" si="29"/>
        <v>#REF!</v>
      </c>
      <c r="AD45" t="e">
        <f t="shared" si="30"/>
        <v>#REF!</v>
      </c>
      <c r="AE45" t="e">
        <f t="shared" si="31"/>
        <v>#REF!</v>
      </c>
      <c r="AF45" s="115"/>
    </row>
    <row r="46" spans="1:32" ht="21.75" customHeight="1">
      <c r="A46" s="33">
        <v>33</v>
      </c>
      <c r="B46" s="39"/>
      <c r="C46" s="154"/>
      <c r="D46" s="155"/>
      <c r="E46" s="156"/>
      <c r="F46" s="157"/>
      <c r="G46" s="30"/>
      <c r="H46" s="31"/>
      <c r="I46" s="35"/>
      <c r="J46" s="38"/>
      <c r="K46" s="44"/>
      <c r="L46" s="112"/>
      <c r="M46" s="17"/>
      <c r="N46">
        <f t="shared" si="17"/>
      </c>
      <c r="O46">
        <f t="shared" si="18"/>
        <v>0</v>
      </c>
      <c r="P46">
        <f t="shared" si="19"/>
      </c>
      <c r="Q46">
        <f t="shared" si="16"/>
      </c>
      <c r="R46" t="e">
        <f>IF(#REF!="","",LEFT(#REF!,7))</f>
        <v>#REF!</v>
      </c>
      <c r="S46" t="e">
        <f>IF(R46="","",VLOOKUP(#REF!,#REF!,2))</f>
        <v>#REF!</v>
      </c>
      <c r="T46" t="e">
        <f t="shared" si="20"/>
        <v>#REF!</v>
      </c>
      <c r="U46" t="e">
        <f t="shared" si="21"/>
        <v>#REF!</v>
      </c>
      <c r="V46" t="e">
        <f t="shared" si="22"/>
        <v>#REF!</v>
      </c>
      <c r="W46" t="e">
        <f t="shared" si="23"/>
        <v>#REF!</v>
      </c>
      <c r="X46" t="e">
        <f t="shared" si="24"/>
        <v>#REF!</v>
      </c>
      <c r="Y46" t="e">
        <f t="shared" si="25"/>
        <v>#REF!</v>
      </c>
      <c r="Z46" t="e">
        <f t="shared" si="26"/>
        <v>#REF!</v>
      </c>
      <c r="AA46" t="e">
        <f t="shared" si="27"/>
        <v>#REF!</v>
      </c>
      <c r="AB46" t="e">
        <f t="shared" si="28"/>
        <v>#REF!</v>
      </c>
      <c r="AC46" t="e">
        <f t="shared" si="29"/>
        <v>#REF!</v>
      </c>
      <c r="AD46" t="e">
        <f t="shared" si="30"/>
        <v>#REF!</v>
      </c>
      <c r="AE46" t="e">
        <f t="shared" si="31"/>
        <v>#REF!</v>
      </c>
      <c r="AF46" s="115"/>
    </row>
    <row r="47" spans="1:32" ht="21.75" customHeight="1">
      <c r="A47" s="33">
        <v>34</v>
      </c>
      <c r="B47" s="39"/>
      <c r="C47" s="154"/>
      <c r="D47" s="155"/>
      <c r="E47" s="156"/>
      <c r="F47" s="157"/>
      <c r="G47" s="30"/>
      <c r="H47" s="31"/>
      <c r="I47" s="35"/>
      <c r="J47" s="38"/>
      <c r="K47" s="44"/>
      <c r="L47" s="112"/>
      <c r="M47" s="17"/>
      <c r="N47">
        <f t="shared" si="17"/>
      </c>
      <c r="O47">
        <f t="shared" si="18"/>
        <v>0</v>
      </c>
      <c r="P47">
        <f t="shared" si="19"/>
      </c>
      <c r="Q47">
        <f t="shared" si="16"/>
      </c>
      <c r="R47" t="e">
        <f>IF(#REF!="","",LEFT(#REF!,7))</f>
        <v>#REF!</v>
      </c>
      <c r="S47" t="e">
        <f>IF(R47="","",VLOOKUP(#REF!,#REF!,2))</f>
        <v>#REF!</v>
      </c>
      <c r="T47" t="e">
        <f t="shared" si="20"/>
        <v>#REF!</v>
      </c>
      <c r="U47" t="e">
        <f t="shared" si="21"/>
        <v>#REF!</v>
      </c>
      <c r="V47" t="e">
        <f t="shared" si="22"/>
        <v>#REF!</v>
      </c>
      <c r="W47" t="e">
        <f t="shared" si="23"/>
        <v>#REF!</v>
      </c>
      <c r="X47" t="e">
        <f t="shared" si="24"/>
        <v>#REF!</v>
      </c>
      <c r="Y47" t="e">
        <f t="shared" si="25"/>
        <v>#REF!</v>
      </c>
      <c r="Z47" t="e">
        <f t="shared" si="26"/>
        <v>#REF!</v>
      </c>
      <c r="AA47" t="e">
        <f t="shared" si="27"/>
        <v>#REF!</v>
      </c>
      <c r="AB47" t="e">
        <f t="shared" si="28"/>
        <v>#REF!</v>
      </c>
      <c r="AC47" t="e">
        <f t="shared" si="29"/>
        <v>#REF!</v>
      </c>
      <c r="AD47" t="e">
        <f t="shared" si="30"/>
        <v>#REF!</v>
      </c>
      <c r="AE47" t="e">
        <f t="shared" si="31"/>
        <v>#REF!</v>
      </c>
      <c r="AF47" s="115"/>
    </row>
    <row r="48" spans="1:32" ht="21.75" customHeight="1">
      <c r="A48" s="33">
        <v>35</v>
      </c>
      <c r="B48" s="39"/>
      <c r="C48" s="154"/>
      <c r="D48" s="155"/>
      <c r="E48" s="156"/>
      <c r="F48" s="157"/>
      <c r="G48" s="30"/>
      <c r="H48" s="31"/>
      <c r="I48" s="35"/>
      <c r="J48" s="38"/>
      <c r="K48" s="44"/>
      <c r="L48" s="112"/>
      <c r="M48" s="17"/>
      <c r="N48">
        <f t="shared" si="17"/>
      </c>
      <c r="O48">
        <f t="shared" si="18"/>
        <v>0</v>
      </c>
      <c r="P48">
        <f t="shared" si="19"/>
      </c>
      <c r="Q48">
        <f t="shared" si="16"/>
      </c>
      <c r="R48" t="e">
        <f>IF(#REF!="","",LEFT(#REF!,7))</f>
        <v>#REF!</v>
      </c>
      <c r="S48" t="e">
        <f>IF(R48="","",VLOOKUP(#REF!,#REF!,2))</f>
        <v>#REF!</v>
      </c>
      <c r="T48" t="e">
        <f t="shared" si="20"/>
        <v>#REF!</v>
      </c>
      <c r="U48" t="e">
        <f t="shared" si="21"/>
        <v>#REF!</v>
      </c>
      <c r="V48" t="e">
        <f t="shared" si="22"/>
        <v>#REF!</v>
      </c>
      <c r="W48" t="e">
        <f t="shared" si="23"/>
        <v>#REF!</v>
      </c>
      <c r="X48" t="e">
        <f t="shared" si="24"/>
        <v>#REF!</v>
      </c>
      <c r="Y48" t="e">
        <f t="shared" si="25"/>
        <v>#REF!</v>
      </c>
      <c r="Z48" t="e">
        <f t="shared" si="26"/>
        <v>#REF!</v>
      </c>
      <c r="AA48" t="e">
        <f t="shared" si="27"/>
        <v>#REF!</v>
      </c>
      <c r="AB48" t="e">
        <f t="shared" si="28"/>
        <v>#REF!</v>
      </c>
      <c r="AC48" t="e">
        <f t="shared" si="29"/>
        <v>#REF!</v>
      </c>
      <c r="AD48" t="e">
        <f t="shared" si="30"/>
        <v>#REF!</v>
      </c>
      <c r="AE48" t="e">
        <f t="shared" si="31"/>
        <v>#REF!</v>
      </c>
      <c r="AF48" s="115"/>
    </row>
    <row r="49" spans="1:32" ht="21.75" customHeight="1">
      <c r="A49" s="33">
        <v>36</v>
      </c>
      <c r="B49" s="39"/>
      <c r="C49" s="154"/>
      <c r="D49" s="155"/>
      <c r="E49" s="156"/>
      <c r="F49" s="157"/>
      <c r="G49" s="30"/>
      <c r="H49" s="31"/>
      <c r="I49" s="35"/>
      <c r="J49" s="38"/>
      <c r="K49" s="44"/>
      <c r="L49" s="112"/>
      <c r="M49" s="17"/>
      <c r="N49">
        <f t="shared" si="17"/>
      </c>
      <c r="O49">
        <f t="shared" si="18"/>
        <v>0</v>
      </c>
      <c r="P49">
        <f t="shared" si="19"/>
      </c>
      <c r="Q49">
        <f t="shared" si="16"/>
      </c>
      <c r="R49" t="e">
        <f>IF(#REF!="","",LEFT(#REF!,7))</f>
        <v>#REF!</v>
      </c>
      <c r="S49" t="e">
        <f>IF(R49="","",VLOOKUP(#REF!,#REF!,2))</f>
        <v>#REF!</v>
      </c>
      <c r="T49" t="e">
        <f t="shared" si="20"/>
        <v>#REF!</v>
      </c>
      <c r="U49" t="e">
        <f t="shared" si="21"/>
        <v>#REF!</v>
      </c>
      <c r="V49" t="e">
        <f t="shared" si="22"/>
        <v>#REF!</v>
      </c>
      <c r="W49" t="e">
        <f t="shared" si="23"/>
        <v>#REF!</v>
      </c>
      <c r="X49" t="e">
        <f t="shared" si="24"/>
        <v>#REF!</v>
      </c>
      <c r="Y49" t="e">
        <f t="shared" si="25"/>
        <v>#REF!</v>
      </c>
      <c r="Z49" t="e">
        <f t="shared" si="26"/>
        <v>#REF!</v>
      </c>
      <c r="AA49" t="e">
        <f t="shared" si="27"/>
        <v>#REF!</v>
      </c>
      <c r="AB49" t="e">
        <f t="shared" si="28"/>
        <v>#REF!</v>
      </c>
      <c r="AC49" t="e">
        <f t="shared" si="29"/>
        <v>#REF!</v>
      </c>
      <c r="AD49" t="e">
        <f t="shared" si="30"/>
        <v>#REF!</v>
      </c>
      <c r="AE49" t="e">
        <f t="shared" si="31"/>
        <v>#REF!</v>
      </c>
      <c r="AF49" s="115"/>
    </row>
    <row r="50" spans="1:32" ht="21.75" customHeight="1">
      <c r="A50" s="33">
        <v>37</v>
      </c>
      <c r="B50" s="39"/>
      <c r="C50" s="154"/>
      <c r="D50" s="155"/>
      <c r="E50" s="156"/>
      <c r="F50" s="157"/>
      <c r="G50" s="30"/>
      <c r="H50" s="31"/>
      <c r="I50" s="35"/>
      <c r="J50" s="38"/>
      <c r="K50" s="44"/>
      <c r="L50" s="112"/>
      <c r="M50" s="17"/>
      <c r="N50">
        <f t="shared" si="17"/>
      </c>
      <c r="O50">
        <f t="shared" si="18"/>
        <v>0</v>
      </c>
      <c r="P50">
        <f t="shared" si="19"/>
      </c>
      <c r="Q50">
        <f t="shared" si="16"/>
      </c>
      <c r="R50" t="e">
        <f>IF(#REF!="","",LEFT(#REF!,7))</f>
        <v>#REF!</v>
      </c>
      <c r="S50" t="e">
        <f>IF(R50="","",VLOOKUP(#REF!,#REF!,2))</f>
        <v>#REF!</v>
      </c>
      <c r="T50" t="e">
        <f t="shared" si="20"/>
        <v>#REF!</v>
      </c>
      <c r="U50" t="e">
        <f t="shared" si="21"/>
        <v>#REF!</v>
      </c>
      <c r="V50" t="e">
        <f t="shared" si="22"/>
        <v>#REF!</v>
      </c>
      <c r="W50" t="e">
        <f t="shared" si="23"/>
        <v>#REF!</v>
      </c>
      <c r="X50" t="e">
        <f t="shared" si="24"/>
        <v>#REF!</v>
      </c>
      <c r="Y50" t="e">
        <f t="shared" si="25"/>
        <v>#REF!</v>
      </c>
      <c r="Z50" t="e">
        <f t="shared" si="26"/>
        <v>#REF!</v>
      </c>
      <c r="AA50" t="e">
        <f t="shared" si="27"/>
        <v>#REF!</v>
      </c>
      <c r="AB50" t="e">
        <f t="shared" si="28"/>
        <v>#REF!</v>
      </c>
      <c r="AC50" t="e">
        <f t="shared" si="29"/>
        <v>#REF!</v>
      </c>
      <c r="AD50" t="e">
        <f t="shared" si="30"/>
        <v>#REF!</v>
      </c>
      <c r="AE50" t="e">
        <f t="shared" si="31"/>
        <v>#REF!</v>
      </c>
      <c r="AF50" s="115"/>
    </row>
    <row r="51" spans="1:32" ht="21.75" customHeight="1">
      <c r="A51" s="33">
        <v>38</v>
      </c>
      <c r="B51" s="39"/>
      <c r="C51" s="154"/>
      <c r="D51" s="155"/>
      <c r="E51" s="156"/>
      <c r="F51" s="157"/>
      <c r="G51" s="30"/>
      <c r="H51" s="31"/>
      <c r="I51" s="35"/>
      <c r="J51" s="38"/>
      <c r="K51" s="44"/>
      <c r="L51" s="112"/>
      <c r="M51" s="17"/>
      <c r="N51">
        <f t="shared" si="17"/>
      </c>
      <c r="O51">
        <f t="shared" si="18"/>
        <v>0</v>
      </c>
      <c r="P51">
        <f t="shared" si="19"/>
      </c>
      <c r="Q51">
        <f t="shared" si="16"/>
      </c>
      <c r="R51" t="e">
        <f>IF(#REF!="","",LEFT(#REF!,7))</f>
        <v>#REF!</v>
      </c>
      <c r="S51" t="e">
        <f>IF(R51="","",VLOOKUP(#REF!,#REF!,2))</f>
        <v>#REF!</v>
      </c>
      <c r="T51" t="e">
        <f t="shared" si="20"/>
        <v>#REF!</v>
      </c>
      <c r="U51" t="e">
        <f t="shared" si="21"/>
        <v>#REF!</v>
      </c>
      <c r="V51" t="e">
        <f t="shared" si="22"/>
        <v>#REF!</v>
      </c>
      <c r="W51" t="e">
        <f t="shared" si="23"/>
        <v>#REF!</v>
      </c>
      <c r="X51" t="e">
        <f t="shared" si="24"/>
        <v>#REF!</v>
      </c>
      <c r="Y51" t="e">
        <f t="shared" si="25"/>
        <v>#REF!</v>
      </c>
      <c r="Z51" t="e">
        <f t="shared" si="26"/>
        <v>#REF!</v>
      </c>
      <c r="AA51" t="e">
        <f t="shared" si="27"/>
        <v>#REF!</v>
      </c>
      <c r="AB51" t="e">
        <f t="shared" si="28"/>
        <v>#REF!</v>
      </c>
      <c r="AC51" t="e">
        <f t="shared" si="29"/>
        <v>#REF!</v>
      </c>
      <c r="AD51" t="e">
        <f t="shared" si="30"/>
        <v>#REF!</v>
      </c>
      <c r="AE51" t="e">
        <f t="shared" si="31"/>
        <v>#REF!</v>
      </c>
      <c r="AF51" s="115"/>
    </row>
    <row r="52" spans="1:32" ht="21.75" customHeight="1">
      <c r="A52" s="33">
        <v>39</v>
      </c>
      <c r="B52" s="39"/>
      <c r="C52" s="154"/>
      <c r="D52" s="155"/>
      <c r="E52" s="156"/>
      <c r="F52" s="157"/>
      <c r="G52" s="30"/>
      <c r="H52" s="31"/>
      <c r="I52" s="35"/>
      <c r="J52" s="46"/>
      <c r="K52" s="47"/>
      <c r="L52" s="112"/>
      <c r="M52" s="17"/>
      <c r="N52">
        <f t="shared" si="17"/>
      </c>
      <c r="O52">
        <f t="shared" si="18"/>
        <v>0</v>
      </c>
      <c r="P52">
        <f t="shared" si="19"/>
      </c>
      <c r="Q52">
        <f t="shared" si="16"/>
      </c>
      <c r="R52" t="e">
        <f>IF(#REF!="","",LEFT(#REF!,7))</f>
        <v>#REF!</v>
      </c>
      <c r="S52" t="e">
        <f>IF(R52="","",VLOOKUP(#REF!,#REF!,2))</f>
        <v>#REF!</v>
      </c>
      <c r="T52" t="e">
        <f t="shared" si="20"/>
        <v>#REF!</v>
      </c>
      <c r="U52" t="e">
        <f t="shared" si="21"/>
        <v>#REF!</v>
      </c>
      <c r="V52" t="e">
        <f t="shared" si="22"/>
        <v>#REF!</v>
      </c>
      <c r="W52" t="e">
        <f t="shared" si="23"/>
        <v>#REF!</v>
      </c>
      <c r="X52" t="e">
        <f t="shared" si="24"/>
        <v>#REF!</v>
      </c>
      <c r="Y52" t="e">
        <f t="shared" si="25"/>
        <v>#REF!</v>
      </c>
      <c r="Z52" t="e">
        <f t="shared" si="26"/>
        <v>#REF!</v>
      </c>
      <c r="AA52" t="e">
        <f t="shared" si="27"/>
        <v>#REF!</v>
      </c>
      <c r="AB52" t="e">
        <f t="shared" si="28"/>
        <v>#REF!</v>
      </c>
      <c r="AC52" t="e">
        <f t="shared" si="29"/>
        <v>#REF!</v>
      </c>
      <c r="AD52" t="e">
        <f t="shared" si="30"/>
        <v>#REF!</v>
      </c>
      <c r="AE52" t="e">
        <f t="shared" si="31"/>
        <v>#REF!</v>
      </c>
      <c r="AF52" s="115"/>
    </row>
    <row r="53" spans="1:32" ht="21.75" customHeight="1" thickBot="1">
      <c r="A53" s="34">
        <v>40</v>
      </c>
      <c r="B53" s="40"/>
      <c r="C53" s="148"/>
      <c r="D53" s="149"/>
      <c r="E53" s="150"/>
      <c r="F53" s="151"/>
      <c r="G53" s="29"/>
      <c r="H53" s="49"/>
      <c r="I53" s="36"/>
      <c r="J53" s="37"/>
      <c r="K53" s="45"/>
      <c r="L53" s="113"/>
      <c r="M53" s="118"/>
      <c r="N53">
        <f t="shared" si="17"/>
      </c>
      <c r="O53">
        <f t="shared" si="18"/>
        <v>0</v>
      </c>
      <c r="P53">
        <f t="shared" si="19"/>
      </c>
      <c r="Q53">
        <f t="shared" si="16"/>
      </c>
      <c r="R53" t="e">
        <f>IF(#REF!="","",LEFT(#REF!,7))</f>
        <v>#REF!</v>
      </c>
      <c r="S53" t="e">
        <f>IF(R53="","",VLOOKUP(#REF!,#REF!,2))</f>
        <v>#REF!</v>
      </c>
      <c r="T53" t="e">
        <f t="shared" si="20"/>
        <v>#REF!</v>
      </c>
      <c r="U53" t="e">
        <f t="shared" si="21"/>
        <v>#REF!</v>
      </c>
      <c r="V53" t="e">
        <f t="shared" si="22"/>
        <v>#REF!</v>
      </c>
      <c r="W53" t="e">
        <f t="shared" si="23"/>
        <v>#REF!</v>
      </c>
      <c r="X53" t="e">
        <f t="shared" si="24"/>
        <v>#REF!</v>
      </c>
      <c r="Y53" t="e">
        <f t="shared" si="25"/>
        <v>#REF!</v>
      </c>
      <c r="Z53" t="e">
        <f t="shared" si="26"/>
        <v>#REF!</v>
      </c>
      <c r="AA53" t="e">
        <f t="shared" si="27"/>
        <v>#REF!</v>
      </c>
      <c r="AB53" t="e">
        <f t="shared" si="28"/>
        <v>#REF!</v>
      </c>
      <c r="AC53" t="e">
        <f t="shared" si="29"/>
        <v>#REF!</v>
      </c>
      <c r="AD53" t="e">
        <f t="shared" si="30"/>
        <v>#REF!</v>
      </c>
      <c r="AE53" t="e">
        <f t="shared" si="31"/>
        <v>#REF!</v>
      </c>
      <c r="AF53" s="116"/>
    </row>
    <row r="54" spans="1:32" ht="29.25" customHeight="1">
      <c r="A54" s="55"/>
      <c r="B54" s="56"/>
      <c r="C54" s="57"/>
      <c r="D54" s="56"/>
      <c r="E54" s="58"/>
      <c r="F54" s="58"/>
      <c r="G54" s="52"/>
      <c r="H54" s="59"/>
      <c r="I54" s="60"/>
      <c r="J54" s="61"/>
      <c r="K54" s="62"/>
      <c r="L54" s="63"/>
      <c r="M54" s="6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29.25" customHeight="1">
      <c r="A55" s="55"/>
      <c r="B55" s="55"/>
      <c r="C55" s="65"/>
      <c r="D55" s="55"/>
      <c r="E55" s="52"/>
      <c r="F55" s="52"/>
      <c r="G55" s="52"/>
      <c r="H55" s="59"/>
      <c r="I55" s="60"/>
      <c r="J55" s="61"/>
      <c r="K55" s="53"/>
      <c r="L55" s="6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29.25" customHeight="1" thickBot="1">
      <c r="A56" s="55"/>
      <c r="B56" s="54" t="s">
        <v>67</v>
      </c>
      <c r="C56" s="65"/>
      <c r="D56" s="55"/>
      <c r="E56" s="110"/>
      <c r="F56" s="110"/>
      <c r="G56" s="52"/>
      <c r="H56" s="59"/>
      <c r="I56" s="60"/>
      <c r="J56" s="61"/>
      <c r="K56" s="67"/>
      <c r="L56" s="6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29.25" customHeight="1">
      <c r="A57" s="182" t="s">
        <v>2</v>
      </c>
      <c r="B57" s="177" t="s">
        <v>23</v>
      </c>
      <c r="C57" s="178"/>
      <c r="D57" s="179"/>
      <c r="E57" s="165" t="s">
        <v>27</v>
      </c>
      <c r="F57" s="175"/>
      <c r="G57" s="165" t="s">
        <v>1</v>
      </c>
      <c r="H57" s="165" t="s">
        <v>5</v>
      </c>
      <c r="I57" s="165" t="s">
        <v>24</v>
      </c>
      <c r="J57" s="165" t="s">
        <v>3</v>
      </c>
      <c r="K57" s="170" t="s">
        <v>22</v>
      </c>
      <c r="L57" s="184" t="s">
        <v>4</v>
      </c>
      <c r="M57" s="170" t="s">
        <v>68</v>
      </c>
      <c r="AF57" s="152" t="s">
        <v>41</v>
      </c>
    </row>
    <row r="58" spans="1:32" ht="29.25" customHeight="1" thickBot="1">
      <c r="A58" s="183"/>
      <c r="B58" s="51" t="s">
        <v>26</v>
      </c>
      <c r="C58" s="180" t="s">
        <v>40</v>
      </c>
      <c r="D58" s="181"/>
      <c r="E58" s="176"/>
      <c r="F58" s="176"/>
      <c r="G58" s="166"/>
      <c r="H58" s="166"/>
      <c r="I58" s="172"/>
      <c r="J58" s="166"/>
      <c r="K58" s="171"/>
      <c r="L58" s="185"/>
      <c r="M58" s="171"/>
      <c r="O58" t="s">
        <v>28</v>
      </c>
      <c r="P58" t="s">
        <v>30</v>
      </c>
      <c r="Q58" t="s">
        <v>31</v>
      </c>
      <c r="R58" t="s">
        <v>33</v>
      </c>
      <c r="S58" t="s">
        <v>32</v>
      </c>
      <c r="T58" t="s">
        <v>29</v>
      </c>
      <c r="U58" t="s">
        <v>34</v>
      </c>
      <c r="Z58" t="s">
        <v>35</v>
      </c>
      <c r="AE58" t="s">
        <v>36</v>
      </c>
      <c r="AF58" s="153"/>
    </row>
    <row r="59" spans="1:32" ht="21.75" customHeight="1">
      <c r="A59" s="32">
        <v>41</v>
      </c>
      <c r="B59" s="39"/>
      <c r="C59" s="158"/>
      <c r="D59" s="159"/>
      <c r="E59" s="160"/>
      <c r="F59" s="161"/>
      <c r="G59" s="30"/>
      <c r="H59" s="48"/>
      <c r="I59" s="35"/>
      <c r="J59" s="38"/>
      <c r="K59" s="43"/>
      <c r="L59" s="111"/>
      <c r="M59" s="117"/>
      <c r="N59">
        <f>LEFT(K59,3)</f>
      </c>
      <c r="O59">
        <f>IF(N59="",0,IF(N59="埼玉県",0,1))</f>
        <v>0</v>
      </c>
      <c r="P59">
        <f>MID(K59,4,2)</f>
      </c>
      <c r="Q59">
        <f aca="true" t="shared" si="32" ref="Q59:Q78">IF(P59="さい",MID(K59,4,7),P59)</f>
      </c>
      <c r="R59" t="e">
        <f>IF(#REF!="","",LEFT(#REF!,7))</f>
        <v>#REF!</v>
      </c>
      <c r="S59" t="e">
        <f>IF(R59="","",VLOOKUP(#REF!,#REF!,2))</f>
        <v>#REF!</v>
      </c>
      <c r="T59" t="e">
        <f>IF(S59="さい",0,IF(P59=S59,0,1))</f>
        <v>#REF!</v>
      </c>
      <c r="U59" t="e">
        <f>IF(R59="さいたま市浦和","さいたま市浦和","")</f>
        <v>#REF!</v>
      </c>
      <c r="V59" t="e">
        <f>IF(R59="さいたま市浦和","さいたま市南区","")</f>
        <v>#REF!</v>
      </c>
      <c r="W59" t="e">
        <f>IF(R59="さいたま市浦和","さいたま市緑区","")</f>
        <v>#REF!</v>
      </c>
      <c r="X59" t="e">
        <f>IF(R59="さいたま市浦和","さいたま市桜区","")</f>
        <v>#REF!</v>
      </c>
      <c r="Y59" t="e">
        <f>IF(R59="さいたま市浦和",IF(Q59=U59,0,IF(Q59=V59,0,IF(Q59=W59,0,IF(Q59=X59,0,1)))),0)</f>
        <v>#REF!</v>
      </c>
      <c r="Z59" t="e">
        <f>IF(R59="さいたま市大宮","さいたま市大宮","")</f>
        <v>#REF!</v>
      </c>
      <c r="AA59" t="e">
        <f>IF(R59="さいたま市大宮","さいたま市北区","")</f>
        <v>#REF!</v>
      </c>
      <c r="AB59" t="e">
        <f>IF(R59="さいたま市大宮","さいたま市西区","")</f>
        <v>#REF!</v>
      </c>
      <c r="AC59" t="e">
        <f>IF(R59="さいたま市大宮","さいたま市見沼","")</f>
        <v>#REF!</v>
      </c>
      <c r="AD59" t="e">
        <f>IF(R59="さいたま市大宮",IF(Q59=Z59,0,IF(Q59=AA59,0,IF(Q59=AB59,0,IF(Q59=AC59,0,1)))),0)</f>
        <v>#REF!</v>
      </c>
      <c r="AE59" t="e">
        <f>IF(R59="さいたま市与野","さいたま市中央","")</f>
        <v>#REF!</v>
      </c>
      <c r="AF59" s="114"/>
    </row>
    <row r="60" spans="1:32" ht="21.75" customHeight="1">
      <c r="A60" s="33">
        <v>42</v>
      </c>
      <c r="B60" s="39"/>
      <c r="C60" s="154"/>
      <c r="D60" s="155"/>
      <c r="E60" s="156"/>
      <c r="F60" s="157"/>
      <c r="G60" s="30"/>
      <c r="H60" s="31"/>
      <c r="I60" s="35"/>
      <c r="J60" s="38"/>
      <c r="K60" s="44"/>
      <c r="L60" s="112"/>
      <c r="M60" s="17"/>
      <c r="N60">
        <f aca="true" t="shared" si="33" ref="N60:N78">LEFT(K60,3)</f>
      </c>
      <c r="O60">
        <f aca="true" t="shared" si="34" ref="O60:O78">IF(N60="",0,IF(N60="埼玉県",0,1))</f>
        <v>0</v>
      </c>
      <c r="P60">
        <f aca="true" t="shared" si="35" ref="P60:P78">MID(K60,4,2)</f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aca="true" t="shared" si="36" ref="T60:T78">IF(S60="さい",0,IF(P60=S60,0,1))</f>
        <v>#REF!</v>
      </c>
      <c r="U60" t="e">
        <f aca="true" t="shared" si="37" ref="U60:U78">IF(R60="さいたま市浦和","さいたま市浦和","")</f>
        <v>#REF!</v>
      </c>
      <c r="V60" t="e">
        <f aca="true" t="shared" si="38" ref="V60:V78">IF(R60="さいたま市浦和","さいたま市南区","")</f>
        <v>#REF!</v>
      </c>
      <c r="W60" t="e">
        <f aca="true" t="shared" si="39" ref="W60:W78">IF(R60="さいたま市浦和","さいたま市緑区","")</f>
        <v>#REF!</v>
      </c>
      <c r="X60" t="e">
        <f aca="true" t="shared" si="40" ref="X60:X78">IF(R60="さいたま市浦和","さいたま市桜区","")</f>
        <v>#REF!</v>
      </c>
      <c r="Y60" t="e">
        <f aca="true" t="shared" si="41" ref="Y60:Y78">IF(R60="さいたま市浦和",IF(Q60=U60,0,IF(Q60=V60,0,IF(Q60=W60,0,IF(Q60=X60,0,1)))),0)</f>
        <v>#REF!</v>
      </c>
      <c r="Z60" t="e">
        <f aca="true" t="shared" si="42" ref="Z60:Z78">IF(R60="さいたま市大宮","さいたま市大宮","")</f>
        <v>#REF!</v>
      </c>
      <c r="AA60" t="e">
        <f aca="true" t="shared" si="43" ref="AA60:AA78">IF(R60="さいたま市大宮","さいたま市北区","")</f>
        <v>#REF!</v>
      </c>
      <c r="AB60" t="e">
        <f aca="true" t="shared" si="44" ref="AB60:AB78">IF(R60="さいたま市大宮","さいたま市西区","")</f>
        <v>#REF!</v>
      </c>
      <c r="AC60" t="e">
        <f aca="true" t="shared" si="45" ref="AC60:AC78">IF(R60="さいたま市大宮","さいたま市見沼","")</f>
        <v>#REF!</v>
      </c>
      <c r="AD60" t="e">
        <f aca="true" t="shared" si="46" ref="AD60:AD78">IF(R60="さいたま市大宮",IF(Q60=Z60,0,IF(Q60=AA60,0,IF(Q60=AB60,0,IF(Q60=AC60,0,1)))),0)</f>
        <v>#REF!</v>
      </c>
      <c r="AE60" t="e">
        <f aca="true" t="shared" si="47" ref="AE60:AE78">IF(R60="さいたま市与野","さいたま市中央","")</f>
        <v>#REF!</v>
      </c>
      <c r="AF60" s="115"/>
    </row>
    <row r="61" spans="1:32" ht="21.75" customHeight="1">
      <c r="A61" s="33">
        <v>43</v>
      </c>
      <c r="B61" s="39"/>
      <c r="C61" s="154"/>
      <c r="D61" s="155"/>
      <c r="E61" s="156"/>
      <c r="F61" s="157"/>
      <c r="G61" s="30"/>
      <c r="H61" s="31"/>
      <c r="I61" s="35"/>
      <c r="J61" s="38"/>
      <c r="K61" s="44"/>
      <c r="L61" s="112"/>
      <c r="M61" s="17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115"/>
    </row>
    <row r="62" spans="1:32" ht="21.75" customHeight="1">
      <c r="A62" s="33">
        <v>44</v>
      </c>
      <c r="B62" s="39"/>
      <c r="C62" s="154"/>
      <c r="D62" s="155"/>
      <c r="E62" s="156"/>
      <c r="F62" s="157"/>
      <c r="G62" s="30"/>
      <c r="H62" s="31"/>
      <c r="I62" s="35"/>
      <c r="J62" s="38"/>
      <c r="K62" s="44"/>
      <c r="L62" s="112"/>
      <c r="M62" s="17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115"/>
    </row>
    <row r="63" spans="1:32" ht="21.75" customHeight="1">
      <c r="A63" s="33">
        <v>45</v>
      </c>
      <c r="B63" s="39"/>
      <c r="C63" s="154"/>
      <c r="D63" s="155"/>
      <c r="E63" s="156"/>
      <c r="F63" s="157"/>
      <c r="G63" s="30"/>
      <c r="H63" s="31"/>
      <c r="I63" s="35"/>
      <c r="J63" s="38"/>
      <c r="K63" s="44"/>
      <c r="L63" s="112"/>
      <c r="M63" s="17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115"/>
    </row>
    <row r="64" spans="1:32" ht="21.75" customHeight="1">
      <c r="A64" s="33">
        <v>46</v>
      </c>
      <c r="B64" s="39"/>
      <c r="C64" s="154"/>
      <c r="D64" s="155"/>
      <c r="E64" s="156"/>
      <c r="F64" s="157"/>
      <c r="G64" s="30"/>
      <c r="H64" s="31"/>
      <c r="I64" s="35"/>
      <c r="J64" s="38"/>
      <c r="K64" s="44"/>
      <c r="L64" s="112"/>
      <c r="M64" s="17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115"/>
    </row>
    <row r="65" spans="1:32" ht="21.75" customHeight="1">
      <c r="A65" s="33">
        <v>47</v>
      </c>
      <c r="B65" s="39"/>
      <c r="C65" s="154"/>
      <c r="D65" s="155"/>
      <c r="E65" s="156"/>
      <c r="F65" s="157"/>
      <c r="G65" s="30"/>
      <c r="H65" s="31"/>
      <c r="I65" s="35"/>
      <c r="J65" s="38"/>
      <c r="K65" s="44"/>
      <c r="L65" s="112"/>
      <c r="M65" s="17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115"/>
    </row>
    <row r="66" spans="1:32" ht="21.75" customHeight="1">
      <c r="A66" s="33">
        <v>48</v>
      </c>
      <c r="B66" s="39"/>
      <c r="C66" s="154"/>
      <c r="D66" s="155"/>
      <c r="E66" s="156"/>
      <c r="F66" s="157"/>
      <c r="G66" s="30"/>
      <c r="H66" s="31"/>
      <c r="I66" s="35"/>
      <c r="J66" s="38"/>
      <c r="K66" s="44"/>
      <c r="L66" s="112"/>
      <c r="M66" s="17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115"/>
    </row>
    <row r="67" spans="1:32" ht="21.75" customHeight="1">
      <c r="A67" s="33">
        <v>49</v>
      </c>
      <c r="B67" s="39"/>
      <c r="C67" s="154"/>
      <c r="D67" s="155"/>
      <c r="E67" s="156"/>
      <c r="F67" s="157"/>
      <c r="G67" s="30"/>
      <c r="H67" s="31"/>
      <c r="I67" s="35"/>
      <c r="J67" s="38"/>
      <c r="K67" s="44"/>
      <c r="L67" s="112"/>
      <c r="M67" s="17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115"/>
    </row>
    <row r="68" spans="1:32" ht="21.75" customHeight="1">
      <c r="A68" s="33">
        <v>50</v>
      </c>
      <c r="B68" s="39"/>
      <c r="C68" s="154"/>
      <c r="D68" s="155"/>
      <c r="E68" s="156"/>
      <c r="F68" s="157"/>
      <c r="G68" s="30"/>
      <c r="H68" s="31"/>
      <c r="I68" s="35"/>
      <c r="J68" s="38"/>
      <c r="K68" s="44"/>
      <c r="L68" s="112"/>
      <c r="M68" s="17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115"/>
    </row>
    <row r="69" spans="1:32" ht="21.75" customHeight="1">
      <c r="A69" s="33">
        <v>51</v>
      </c>
      <c r="B69" s="39"/>
      <c r="C69" s="154"/>
      <c r="D69" s="155"/>
      <c r="E69" s="156"/>
      <c r="F69" s="157"/>
      <c r="G69" s="30"/>
      <c r="H69" s="31"/>
      <c r="I69" s="35"/>
      <c r="J69" s="38"/>
      <c r="K69" s="44"/>
      <c r="L69" s="112"/>
      <c r="M69" s="17"/>
      <c r="N69">
        <f t="shared" si="33"/>
      </c>
      <c r="O69">
        <f t="shared" si="34"/>
        <v>0</v>
      </c>
      <c r="P69">
        <f t="shared" si="35"/>
      </c>
      <c r="Q69">
        <f t="shared" si="32"/>
      </c>
      <c r="R69" t="e">
        <f>IF(#REF!="","",LEFT(#REF!,7))</f>
        <v>#REF!</v>
      </c>
      <c r="S69" t="e">
        <f>IF(R69="","",VLOOKUP(#REF!,#REF!,2))</f>
        <v>#REF!</v>
      </c>
      <c r="T69" t="e">
        <f t="shared" si="36"/>
        <v>#REF!</v>
      </c>
      <c r="U69" t="e">
        <f t="shared" si="37"/>
        <v>#REF!</v>
      </c>
      <c r="V69" t="e">
        <f t="shared" si="38"/>
        <v>#REF!</v>
      </c>
      <c r="W69" t="e">
        <f t="shared" si="39"/>
        <v>#REF!</v>
      </c>
      <c r="X69" t="e">
        <f t="shared" si="40"/>
        <v>#REF!</v>
      </c>
      <c r="Y69" t="e">
        <f t="shared" si="41"/>
        <v>#REF!</v>
      </c>
      <c r="Z69" t="e">
        <f t="shared" si="42"/>
        <v>#REF!</v>
      </c>
      <c r="AA69" t="e">
        <f t="shared" si="43"/>
        <v>#REF!</v>
      </c>
      <c r="AB69" t="e">
        <f t="shared" si="44"/>
        <v>#REF!</v>
      </c>
      <c r="AC69" t="e">
        <f t="shared" si="45"/>
        <v>#REF!</v>
      </c>
      <c r="AD69" t="e">
        <f t="shared" si="46"/>
        <v>#REF!</v>
      </c>
      <c r="AE69" t="e">
        <f t="shared" si="47"/>
        <v>#REF!</v>
      </c>
      <c r="AF69" s="115"/>
    </row>
    <row r="70" spans="1:32" ht="21.75" customHeight="1">
      <c r="A70" s="33">
        <v>52</v>
      </c>
      <c r="B70" s="39"/>
      <c r="C70" s="154"/>
      <c r="D70" s="155"/>
      <c r="E70" s="156"/>
      <c r="F70" s="157"/>
      <c r="G70" s="30"/>
      <c r="H70" s="31"/>
      <c r="I70" s="35"/>
      <c r="J70" s="38"/>
      <c r="K70" s="44"/>
      <c r="L70" s="112"/>
      <c r="M70" s="17"/>
      <c r="N70">
        <f t="shared" si="33"/>
      </c>
      <c r="O70">
        <f t="shared" si="34"/>
        <v>0</v>
      </c>
      <c r="P70">
        <f t="shared" si="35"/>
      </c>
      <c r="Q70">
        <f t="shared" si="32"/>
      </c>
      <c r="R70" t="e">
        <f>IF(#REF!="","",LEFT(#REF!,7))</f>
        <v>#REF!</v>
      </c>
      <c r="S70" t="e">
        <f>IF(R70="","",VLOOKUP(#REF!,#REF!,2))</f>
        <v>#REF!</v>
      </c>
      <c r="T70" t="e">
        <f t="shared" si="36"/>
        <v>#REF!</v>
      </c>
      <c r="U70" t="e">
        <f t="shared" si="37"/>
        <v>#REF!</v>
      </c>
      <c r="V70" t="e">
        <f t="shared" si="38"/>
        <v>#REF!</v>
      </c>
      <c r="W70" t="e">
        <f t="shared" si="39"/>
        <v>#REF!</v>
      </c>
      <c r="X70" t="e">
        <f t="shared" si="40"/>
        <v>#REF!</v>
      </c>
      <c r="Y70" t="e">
        <f t="shared" si="41"/>
        <v>#REF!</v>
      </c>
      <c r="Z70" t="e">
        <f t="shared" si="42"/>
        <v>#REF!</v>
      </c>
      <c r="AA70" t="e">
        <f t="shared" si="43"/>
        <v>#REF!</v>
      </c>
      <c r="AB70" t="e">
        <f t="shared" si="44"/>
        <v>#REF!</v>
      </c>
      <c r="AC70" t="e">
        <f t="shared" si="45"/>
        <v>#REF!</v>
      </c>
      <c r="AD70" t="e">
        <f t="shared" si="46"/>
        <v>#REF!</v>
      </c>
      <c r="AE70" t="e">
        <f t="shared" si="47"/>
        <v>#REF!</v>
      </c>
      <c r="AF70" s="115"/>
    </row>
    <row r="71" spans="1:32" ht="21.75" customHeight="1">
      <c r="A71" s="33">
        <v>53</v>
      </c>
      <c r="B71" s="39"/>
      <c r="C71" s="154"/>
      <c r="D71" s="155"/>
      <c r="E71" s="156"/>
      <c r="F71" s="157"/>
      <c r="G71" s="30"/>
      <c r="H71" s="31"/>
      <c r="I71" s="35"/>
      <c r="J71" s="38"/>
      <c r="K71" s="44"/>
      <c r="L71" s="112"/>
      <c r="M71" s="17"/>
      <c r="N71">
        <f t="shared" si="33"/>
      </c>
      <c r="O71">
        <f t="shared" si="34"/>
        <v>0</v>
      </c>
      <c r="P71">
        <f t="shared" si="35"/>
      </c>
      <c r="Q71">
        <f t="shared" si="32"/>
      </c>
      <c r="R71" t="e">
        <f>IF(#REF!="","",LEFT(#REF!,7))</f>
        <v>#REF!</v>
      </c>
      <c r="S71" t="e">
        <f>IF(R71="","",VLOOKUP(#REF!,#REF!,2))</f>
        <v>#REF!</v>
      </c>
      <c r="T71" t="e">
        <f t="shared" si="36"/>
        <v>#REF!</v>
      </c>
      <c r="U71" t="e">
        <f t="shared" si="37"/>
        <v>#REF!</v>
      </c>
      <c r="V71" t="e">
        <f t="shared" si="38"/>
        <v>#REF!</v>
      </c>
      <c r="W71" t="e">
        <f t="shared" si="39"/>
        <v>#REF!</v>
      </c>
      <c r="X71" t="e">
        <f t="shared" si="40"/>
        <v>#REF!</v>
      </c>
      <c r="Y71" t="e">
        <f t="shared" si="41"/>
        <v>#REF!</v>
      </c>
      <c r="Z71" t="e">
        <f t="shared" si="42"/>
        <v>#REF!</v>
      </c>
      <c r="AA71" t="e">
        <f t="shared" si="43"/>
        <v>#REF!</v>
      </c>
      <c r="AB71" t="e">
        <f t="shared" si="44"/>
        <v>#REF!</v>
      </c>
      <c r="AC71" t="e">
        <f t="shared" si="45"/>
        <v>#REF!</v>
      </c>
      <c r="AD71" t="e">
        <f t="shared" si="46"/>
        <v>#REF!</v>
      </c>
      <c r="AE71" t="e">
        <f t="shared" si="47"/>
        <v>#REF!</v>
      </c>
      <c r="AF71" s="115"/>
    </row>
    <row r="72" spans="1:32" ht="21.75" customHeight="1">
      <c r="A72" s="33">
        <v>54</v>
      </c>
      <c r="B72" s="39"/>
      <c r="C72" s="154"/>
      <c r="D72" s="155"/>
      <c r="E72" s="156"/>
      <c r="F72" s="157"/>
      <c r="G72" s="30"/>
      <c r="H72" s="31"/>
      <c r="I72" s="35"/>
      <c r="J72" s="38"/>
      <c r="K72" s="44"/>
      <c r="L72" s="112"/>
      <c r="M72" s="17"/>
      <c r="N72">
        <f t="shared" si="33"/>
      </c>
      <c r="O72">
        <f t="shared" si="34"/>
        <v>0</v>
      </c>
      <c r="P72">
        <f t="shared" si="35"/>
      </c>
      <c r="Q72">
        <f t="shared" si="32"/>
      </c>
      <c r="R72" t="e">
        <f>IF(#REF!="","",LEFT(#REF!,7))</f>
        <v>#REF!</v>
      </c>
      <c r="S72" t="e">
        <f>IF(R72="","",VLOOKUP(#REF!,#REF!,2))</f>
        <v>#REF!</v>
      </c>
      <c r="T72" t="e">
        <f t="shared" si="36"/>
        <v>#REF!</v>
      </c>
      <c r="U72" t="e">
        <f t="shared" si="37"/>
        <v>#REF!</v>
      </c>
      <c r="V72" t="e">
        <f t="shared" si="38"/>
        <v>#REF!</v>
      </c>
      <c r="W72" t="e">
        <f t="shared" si="39"/>
        <v>#REF!</v>
      </c>
      <c r="X72" t="e">
        <f t="shared" si="40"/>
        <v>#REF!</v>
      </c>
      <c r="Y72" t="e">
        <f t="shared" si="41"/>
        <v>#REF!</v>
      </c>
      <c r="Z72" t="e">
        <f t="shared" si="42"/>
        <v>#REF!</v>
      </c>
      <c r="AA72" t="e">
        <f t="shared" si="43"/>
        <v>#REF!</v>
      </c>
      <c r="AB72" t="e">
        <f t="shared" si="44"/>
        <v>#REF!</v>
      </c>
      <c r="AC72" t="e">
        <f t="shared" si="45"/>
        <v>#REF!</v>
      </c>
      <c r="AD72" t="e">
        <f t="shared" si="46"/>
        <v>#REF!</v>
      </c>
      <c r="AE72" t="e">
        <f t="shared" si="47"/>
        <v>#REF!</v>
      </c>
      <c r="AF72" s="115"/>
    </row>
    <row r="73" spans="1:32" ht="21.75" customHeight="1">
      <c r="A73" s="33">
        <v>55</v>
      </c>
      <c r="B73" s="39"/>
      <c r="C73" s="154"/>
      <c r="D73" s="155"/>
      <c r="E73" s="156"/>
      <c r="F73" s="157"/>
      <c r="G73" s="30"/>
      <c r="H73" s="31"/>
      <c r="I73" s="35"/>
      <c r="J73" s="38"/>
      <c r="K73" s="44"/>
      <c r="L73" s="112"/>
      <c r="M73" s="17"/>
      <c r="N73">
        <f t="shared" si="33"/>
      </c>
      <c r="O73">
        <f t="shared" si="34"/>
        <v>0</v>
      </c>
      <c r="P73">
        <f t="shared" si="35"/>
      </c>
      <c r="Q73">
        <f t="shared" si="32"/>
      </c>
      <c r="R73" t="e">
        <f>IF(#REF!="","",LEFT(#REF!,7))</f>
        <v>#REF!</v>
      </c>
      <c r="S73" t="e">
        <f>IF(R73="","",VLOOKUP(#REF!,#REF!,2))</f>
        <v>#REF!</v>
      </c>
      <c r="T73" t="e">
        <f t="shared" si="36"/>
        <v>#REF!</v>
      </c>
      <c r="U73" t="e">
        <f t="shared" si="37"/>
        <v>#REF!</v>
      </c>
      <c r="V73" t="e">
        <f t="shared" si="38"/>
        <v>#REF!</v>
      </c>
      <c r="W73" t="e">
        <f t="shared" si="39"/>
        <v>#REF!</v>
      </c>
      <c r="X73" t="e">
        <f t="shared" si="40"/>
        <v>#REF!</v>
      </c>
      <c r="Y73" t="e">
        <f t="shared" si="41"/>
        <v>#REF!</v>
      </c>
      <c r="Z73" t="e">
        <f t="shared" si="42"/>
        <v>#REF!</v>
      </c>
      <c r="AA73" t="e">
        <f t="shared" si="43"/>
        <v>#REF!</v>
      </c>
      <c r="AB73" t="e">
        <f t="shared" si="44"/>
        <v>#REF!</v>
      </c>
      <c r="AC73" t="e">
        <f t="shared" si="45"/>
        <v>#REF!</v>
      </c>
      <c r="AD73" t="e">
        <f t="shared" si="46"/>
        <v>#REF!</v>
      </c>
      <c r="AE73" t="e">
        <f t="shared" si="47"/>
        <v>#REF!</v>
      </c>
      <c r="AF73" s="115"/>
    </row>
    <row r="74" spans="1:32" ht="21.75" customHeight="1">
      <c r="A74" s="33">
        <v>56</v>
      </c>
      <c r="B74" s="39"/>
      <c r="C74" s="154"/>
      <c r="D74" s="155"/>
      <c r="E74" s="156"/>
      <c r="F74" s="157"/>
      <c r="G74" s="30"/>
      <c r="H74" s="31"/>
      <c r="I74" s="35"/>
      <c r="J74" s="38"/>
      <c r="K74" s="44"/>
      <c r="L74" s="112"/>
      <c r="M74" s="17"/>
      <c r="N74">
        <f t="shared" si="33"/>
      </c>
      <c r="O74">
        <f t="shared" si="34"/>
        <v>0</v>
      </c>
      <c r="P74">
        <f t="shared" si="35"/>
      </c>
      <c r="Q74">
        <f t="shared" si="32"/>
      </c>
      <c r="R74" t="e">
        <f>IF(#REF!="","",LEFT(#REF!,7))</f>
        <v>#REF!</v>
      </c>
      <c r="S74" t="e">
        <f>IF(R74="","",VLOOKUP(#REF!,#REF!,2))</f>
        <v>#REF!</v>
      </c>
      <c r="T74" t="e">
        <f t="shared" si="36"/>
        <v>#REF!</v>
      </c>
      <c r="U74" t="e">
        <f t="shared" si="37"/>
        <v>#REF!</v>
      </c>
      <c r="V74" t="e">
        <f t="shared" si="38"/>
        <v>#REF!</v>
      </c>
      <c r="W74" t="e">
        <f t="shared" si="39"/>
        <v>#REF!</v>
      </c>
      <c r="X74" t="e">
        <f t="shared" si="40"/>
        <v>#REF!</v>
      </c>
      <c r="Y74" t="e">
        <f t="shared" si="41"/>
        <v>#REF!</v>
      </c>
      <c r="Z74" t="e">
        <f t="shared" si="42"/>
        <v>#REF!</v>
      </c>
      <c r="AA74" t="e">
        <f t="shared" si="43"/>
        <v>#REF!</v>
      </c>
      <c r="AB74" t="e">
        <f t="shared" si="44"/>
        <v>#REF!</v>
      </c>
      <c r="AC74" t="e">
        <f t="shared" si="45"/>
        <v>#REF!</v>
      </c>
      <c r="AD74" t="e">
        <f t="shared" si="46"/>
        <v>#REF!</v>
      </c>
      <c r="AE74" t="e">
        <f t="shared" si="47"/>
        <v>#REF!</v>
      </c>
      <c r="AF74" s="115"/>
    </row>
    <row r="75" spans="1:32" ht="21.75" customHeight="1">
      <c r="A75" s="33">
        <v>57</v>
      </c>
      <c r="B75" s="39"/>
      <c r="C75" s="154"/>
      <c r="D75" s="155"/>
      <c r="E75" s="156"/>
      <c r="F75" s="157"/>
      <c r="G75" s="30"/>
      <c r="H75" s="31"/>
      <c r="I75" s="35"/>
      <c r="J75" s="38"/>
      <c r="K75" s="44"/>
      <c r="L75" s="112"/>
      <c r="M75" s="17"/>
      <c r="N75">
        <f t="shared" si="33"/>
      </c>
      <c r="O75">
        <f t="shared" si="34"/>
        <v>0</v>
      </c>
      <c r="P75">
        <f t="shared" si="35"/>
      </c>
      <c r="Q75">
        <f t="shared" si="32"/>
      </c>
      <c r="R75" t="e">
        <f>IF(#REF!="","",LEFT(#REF!,7))</f>
        <v>#REF!</v>
      </c>
      <c r="S75" t="e">
        <f>IF(R75="","",VLOOKUP(#REF!,#REF!,2))</f>
        <v>#REF!</v>
      </c>
      <c r="T75" t="e">
        <f t="shared" si="36"/>
        <v>#REF!</v>
      </c>
      <c r="U75" t="e">
        <f t="shared" si="37"/>
        <v>#REF!</v>
      </c>
      <c r="V75" t="e">
        <f t="shared" si="38"/>
        <v>#REF!</v>
      </c>
      <c r="W75" t="e">
        <f t="shared" si="39"/>
        <v>#REF!</v>
      </c>
      <c r="X75" t="e">
        <f t="shared" si="40"/>
        <v>#REF!</v>
      </c>
      <c r="Y75" t="e">
        <f t="shared" si="41"/>
        <v>#REF!</v>
      </c>
      <c r="Z75" t="e">
        <f t="shared" si="42"/>
        <v>#REF!</v>
      </c>
      <c r="AA75" t="e">
        <f t="shared" si="43"/>
        <v>#REF!</v>
      </c>
      <c r="AB75" t="e">
        <f t="shared" si="44"/>
        <v>#REF!</v>
      </c>
      <c r="AC75" t="e">
        <f t="shared" si="45"/>
        <v>#REF!</v>
      </c>
      <c r="AD75" t="e">
        <f t="shared" si="46"/>
        <v>#REF!</v>
      </c>
      <c r="AE75" t="e">
        <f t="shared" si="47"/>
        <v>#REF!</v>
      </c>
      <c r="AF75" s="115"/>
    </row>
    <row r="76" spans="1:32" ht="21.75" customHeight="1">
      <c r="A76" s="33">
        <v>58</v>
      </c>
      <c r="B76" s="39"/>
      <c r="C76" s="154"/>
      <c r="D76" s="155"/>
      <c r="E76" s="156"/>
      <c r="F76" s="157"/>
      <c r="G76" s="30"/>
      <c r="H76" s="31"/>
      <c r="I76" s="35"/>
      <c r="J76" s="38"/>
      <c r="K76" s="44"/>
      <c r="L76" s="112"/>
      <c r="M76" s="17"/>
      <c r="N76">
        <f t="shared" si="33"/>
      </c>
      <c r="O76">
        <f t="shared" si="34"/>
        <v>0</v>
      </c>
      <c r="P76">
        <f t="shared" si="35"/>
      </c>
      <c r="Q76">
        <f t="shared" si="32"/>
      </c>
      <c r="R76" t="e">
        <f>IF(#REF!="","",LEFT(#REF!,7))</f>
        <v>#REF!</v>
      </c>
      <c r="S76" t="e">
        <f>IF(R76="","",VLOOKUP(#REF!,#REF!,2))</f>
        <v>#REF!</v>
      </c>
      <c r="T76" t="e">
        <f t="shared" si="36"/>
        <v>#REF!</v>
      </c>
      <c r="U76" t="e">
        <f t="shared" si="37"/>
        <v>#REF!</v>
      </c>
      <c r="V76" t="e">
        <f t="shared" si="38"/>
        <v>#REF!</v>
      </c>
      <c r="W76" t="e">
        <f t="shared" si="39"/>
        <v>#REF!</v>
      </c>
      <c r="X76" t="e">
        <f t="shared" si="40"/>
        <v>#REF!</v>
      </c>
      <c r="Y76" t="e">
        <f t="shared" si="41"/>
        <v>#REF!</v>
      </c>
      <c r="Z76" t="e">
        <f t="shared" si="42"/>
        <v>#REF!</v>
      </c>
      <c r="AA76" t="e">
        <f t="shared" si="43"/>
        <v>#REF!</v>
      </c>
      <c r="AB76" t="e">
        <f t="shared" si="44"/>
        <v>#REF!</v>
      </c>
      <c r="AC76" t="e">
        <f t="shared" si="45"/>
        <v>#REF!</v>
      </c>
      <c r="AD76" t="e">
        <f t="shared" si="46"/>
        <v>#REF!</v>
      </c>
      <c r="AE76" t="e">
        <f t="shared" si="47"/>
        <v>#REF!</v>
      </c>
      <c r="AF76" s="115"/>
    </row>
    <row r="77" spans="1:32" ht="21.75" customHeight="1">
      <c r="A77" s="33">
        <v>59</v>
      </c>
      <c r="B77" s="39"/>
      <c r="C77" s="154"/>
      <c r="D77" s="155"/>
      <c r="E77" s="156"/>
      <c r="F77" s="157"/>
      <c r="G77" s="30"/>
      <c r="H77" s="31"/>
      <c r="I77" s="35"/>
      <c r="J77" s="46"/>
      <c r="K77" s="47"/>
      <c r="L77" s="112"/>
      <c r="M77" s="17"/>
      <c r="N77">
        <f t="shared" si="33"/>
      </c>
      <c r="O77">
        <f t="shared" si="34"/>
        <v>0</v>
      </c>
      <c r="P77">
        <f t="shared" si="35"/>
      </c>
      <c r="Q77">
        <f t="shared" si="32"/>
      </c>
      <c r="R77" t="e">
        <f>IF(#REF!="","",LEFT(#REF!,7))</f>
        <v>#REF!</v>
      </c>
      <c r="S77" t="e">
        <f>IF(R77="","",VLOOKUP(#REF!,#REF!,2))</f>
        <v>#REF!</v>
      </c>
      <c r="T77" t="e">
        <f t="shared" si="36"/>
        <v>#REF!</v>
      </c>
      <c r="U77" t="e">
        <f t="shared" si="37"/>
        <v>#REF!</v>
      </c>
      <c r="V77" t="e">
        <f t="shared" si="38"/>
        <v>#REF!</v>
      </c>
      <c r="W77" t="e">
        <f t="shared" si="39"/>
        <v>#REF!</v>
      </c>
      <c r="X77" t="e">
        <f t="shared" si="40"/>
        <v>#REF!</v>
      </c>
      <c r="Y77" t="e">
        <f t="shared" si="41"/>
        <v>#REF!</v>
      </c>
      <c r="Z77" t="e">
        <f t="shared" si="42"/>
        <v>#REF!</v>
      </c>
      <c r="AA77" t="e">
        <f t="shared" si="43"/>
        <v>#REF!</v>
      </c>
      <c r="AB77" t="e">
        <f t="shared" si="44"/>
        <v>#REF!</v>
      </c>
      <c r="AC77" t="e">
        <f t="shared" si="45"/>
        <v>#REF!</v>
      </c>
      <c r="AD77" t="e">
        <f t="shared" si="46"/>
        <v>#REF!</v>
      </c>
      <c r="AE77" t="e">
        <f t="shared" si="47"/>
        <v>#REF!</v>
      </c>
      <c r="AF77" s="115"/>
    </row>
    <row r="78" spans="1:32" ht="21.75" customHeight="1" thickBot="1">
      <c r="A78" s="34">
        <v>60</v>
      </c>
      <c r="B78" s="40"/>
      <c r="C78" s="148"/>
      <c r="D78" s="149"/>
      <c r="E78" s="150"/>
      <c r="F78" s="151"/>
      <c r="G78" s="29"/>
      <c r="H78" s="49"/>
      <c r="I78" s="36"/>
      <c r="J78" s="37"/>
      <c r="K78" s="45"/>
      <c r="L78" s="113"/>
      <c r="M78" s="118"/>
      <c r="N78">
        <f t="shared" si="33"/>
      </c>
      <c r="O78">
        <f t="shared" si="34"/>
        <v>0</v>
      </c>
      <c r="P78">
        <f t="shared" si="35"/>
      </c>
      <c r="Q78">
        <f t="shared" si="32"/>
      </c>
      <c r="R78" t="e">
        <f>IF(#REF!="","",LEFT(#REF!,7))</f>
        <v>#REF!</v>
      </c>
      <c r="S78" t="e">
        <f>IF(R78="","",VLOOKUP(#REF!,#REF!,2))</f>
        <v>#REF!</v>
      </c>
      <c r="T78" t="e">
        <f t="shared" si="36"/>
        <v>#REF!</v>
      </c>
      <c r="U78" t="e">
        <f t="shared" si="37"/>
        <v>#REF!</v>
      </c>
      <c r="V78" t="e">
        <f t="shared" si="38"/>
        <v>#REF!</v>
      </c>
      <c r="W78" t="e">
        <f t="shared" si="39"/>
        <v>#REF!</v>
      </c>
      <c r="X78" t="e">
        <f t="shared" si="40"/>
        <v>#REF!</v>
      </c>
      <c r="Y78" t="e">
        <f t="shared" si="41"/>
        <v>#REF!</v>
      </c>
      <c r="Z78" t="e">
        <f t="shared" si="42"/>
        <v>#REF!</v>
      </c>
      <c r="AA78" t="e">
        <f t="shared" si="43"/>
        <v>#REF!</v>
      </c>
      <c r="AB78" t="e">
        <f t="shared" si="44"/>
        <v>#REF!</v>
      </c>
      <c r="AC78" t="e">
        <f t="shared" si="45"/>
        <v>#REF!</v>
      </c>
      <c r="AD78" t="e">
        <f t="shared" si="46"/>
        <v>#REF!</v>
      </c>
      <c r="AE78" t="e">
        <f t="shared" si="47"/>
        <v>#REF!</v>
      </c>
      <c r="AF78" s="116"/>
    </row>
    <row r="79" spans="1:32" ht="29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29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29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29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29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29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29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29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29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29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29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29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29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29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29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29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29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</sheetData>
  <sheetProtection/>
  <mergeCells count="162">
    <mergeCell ref="E37:F37"/>
    <mergeCell ref="A57:A58"/>
    <mergeCell ref="B57:D57"/>
    <mergeCell ref="E57:F58"/>
    <mergeCell ref="G57:G58"/>
    <mergeCell ref="A32:A33"/>
    <mergeCell ref="B32:D32"/>
    <mergeCell ref="E32:F33"/>
    <mergeCell ref="G32:G33"/>
    <mergeCell ref="C36:D36"/>
    <mergeCell ref="E36:F36"/>
    <mergeCell ref="E4:J4"/>
    <mergeCell ref="B7:D7"/>
    <mergeCell ref="E7:F8"/>
    <mergeCell ref="G7:G8"/>
    <mergeCell ref="C8:D8"/>
    <mergeCell ref="C33:D33"/>
    <mergeCell ref="E20:F20"/>
    <mergeCell ref="E21:F21"/>
    <mergeCell ref="E22:F22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A7:A8"/>
    <mergeCell ref="I7:I8"/>
    <mergeCell ref="J7:J8"/>
    <mergeCell ref="K7:K8"/>
    <mergeCell ref="E9:F9"/>
    <mergeCell ref="H7:H8"/>
    <mergeCell ref="E23:F23"/>
    <mergeCell ref="E24:F24"/>
    <mergeCell ref="E17:F17"/>
    <mergeCell ref="E12:F12"/>
    <mergeCell ref="E13:F13"/>
    <mergeCell ref="E14:F14"/>
    <mergeCell ref="E15:F15"/>
    <mergeCell ref="E16:F16"/>
    <mergeCell ref="E11:F11"/>
    <mergeCell ref="L7:L8"/>
    <mergeCell ref="M7:M8"/>
    <mergeCell ref="C12:D12"/>
    <mergeCell ref="C13:D13"/>
    <mergeCell ref="C14:D14"/>
    <mergeCell ref="C19:D19"/>
    <mergeCell ref="C22:D22"/>
    <mergeCell ref="E25:F25"/>
    <mergeCell ref="C20:D20"/>
    <mergeCell ref="C21:D21"/>
    <mergeCell ref="AF7:AF8"/>
    <mergeCell ref="C9:D9"/>
    <mergeCell ref="C10:D10"/>
    <mergeCell ref="C11:D11"/>
    <mergeCell ref="E10:F10"/>
    <mergeCell ref="C16:D16"/>
    <mergeCell ref="C17:D17"/>
    <mergeCell ref="C18:D18"/>
    <mergeCell ref="M32:M33"/>
    <mergeCell ref="C23:D23"/>
    <mergeCell ref="C24:D24"/>
    <mergeCell ref="C25:D25"/>
    <mergeCell ref="C26:D26"/>
    <mergeCell ref="C27:D27"/>
    <mergeCell ref="C28:D28"/>
    <mergeCell ref="I32:I33"/>
    <mergeCell ref="E28:F28"/>
    <mergeCell ref="H32:H33"/>
    <mergeCell ref="C40:D40"/>
    <mergeCell ref="E40:F40"/>
    <mergeCell ref="C38:D38"/>
    <mergeCell ref="E38:F38"/>
    <mergeCell ref="C39:D39"/>
    <mergeCell ref="E39:F39"/>
    <mergeCell ref="C37:D37"/>
    <mergeCell ref="C44:D44"/>
    <mergeCell ref="E44:F44"/>
    <mergeCell ref="AF32:AF33"/>
    <mergeCell ref="C34:D34"/>
    <mergeCell ref="E34:F34"/>
    <mergeCell ref="C35:D35"/>
    <mergeCell ref="E35:F35"/>
    <mergeCell ref="J32:J33"/>
    <mergeCell ref="K32:K33"/>
    <mergeCell ref="L32:L33"/>
    <mergeCell ref="C41:D41"/>
    <mergeCell ref="E41:F41"/>
    <mergeCell ref="C42:D42"/>
    <mergeCell ref="E42:F42"/>
    <mergeCell ref="C43:D43"/>
    <mergeCell ref="E43:F43"/>
    <mergeCell ref="C52:D52"/>
    <mergeCell ref="E52:F52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5:D45"/>
    <mergeCell ref="E45:F45"/>
    <mergeCell ref="C46:D46"/>
    <mergeCell ref="E46:F46"/>
    <mergeCell ref="C53:D53"/>
    <mergeCell ref="E53:F53"/>
    <mergeCell ref="AF57:AF58"/>
    <mergeCell ref="C59:D59"/>
    <mergeCell ref="E59:F59"/>
    <mergeCell ref="J57:J58"/>
    <mergeCell ref="M57:M58"/>
    <mergeCell ref="C58:D58"/>
    <mergeCell ref="H57:H58"/>
    <mergeCell ref="I57:I58"/>
    <mergeCell ref="K57:K58"/>
    <mergeCell ref="L57:L58"/>
    <mergeCell ref="C62:D62"/>
    <mergeCell ref="E62:F62"/>
    <mergeCell ref="C60:D60"/>
    <mergeCell ref="E60:F60"/>
    <mergeCell ref="C69:D69"/>
    <mergeCell ref="E69:F69"/>
    <mergeCell ref="C65:D65"/>
    <mergeCell ref="E65:F65"/>
    <mergeCell ref="C61:D61"/>
    <mergeCell ref="E61:F61"/>
    <mergeCell ref="C63:D63"/>
    <mergeCell ref="E63:F63"/>
    <mergeCell ref="C64:D64"/>
    <mergeCell ref="E64:F64"/>
    <mergeCell ref="C66:D66"/>
    <mergeCell ref="E66:F66"/>
    <mergeCell ref="C67:D67"/>
    <mergeCell ref="E67:F67"/>
    <mergeCell ref="C68:D68"/>
    <mergeCell ref="E68:F68"/>
    <mergeCell ref="C76:D76"/>
    <mergeCell ref="E76:F76"/>
    <mergeCell ref="C70:D70"/>
    <mergeCell ref="E70:F70"/>
    <mergeCell ref="C72:D72"/>
    <mergeCell ref="E72:F72"/>
    <mergeCell ref="C71:D71"/>
    <mergeCell ref="E71:F71"/>
    <mergeCell ref="C77:D77"/>
    <mergeCell ref="E77:F77"/>
    <mergeCell ref="C73:D73"/>
    <mergeCell ref="E73:F73"/>
    <mergeCell ref="C78:D78"/>
    <mergeCell ref="E78:F78"/>
    <mergeCell ref="C74:D74"/>
    <mergeCell ref="E74:F74"/>
    <mergeCell ref="C75:D75"/>
    <mergeCell ref="E75:F75"/>
  </mergeCells>
  <dataValidations count="1">
    <dataValidation allowBlank="1" showInputMessage="1" showErrorMessage="1" imeMode="off" sqref="B59:C78 H59:J78 L59:L78 B9:C28 L9:L28 B54:B55 C54:D56 L34:L56 B34:C53 H34:J56 H9:J2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28" max="255" man="1"/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AE14" sqref="AE14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186" t="s">
        <v>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3" ht="6" customHeight="1"/>
    <row r="4" spans="12:30" ht="21" customHeight="1">
      <c r="L4" s="13"/>
      <c r="M4" s="14"/>
      <c r="N4" s="14"/>
      <c r="O4" s="14"/>
      <c r="P4" s="14"/>
      <c r="Q4" s="13"/>
      <c r="R4" s="14"/>
      <c r="S4" s="14"/>
      <c r="T4" s="14"/>
      <c r="U4" s="14"/>
      <c r="V4" s="187" t="s">
        <v>7</v>
      </c>
      <c r="W4" s="188"/>
      <c r="X4" s="188"/>
      <c r="Y4" s="188"/>
      <c r="Z4" s="188"/>
      <c r="AA4" s="188"/>
      <c r="AB4" s="189"/>
      <c r="AC4" s="196"/>
      <c r="AD4" s="197"/>
    </row>
    <row r="5" spans="12:30" ht="9.75" customHeight="1">
      <c r="L5" s="14"/>
      <c r="M5" s="14"/>
      <c r="N5" s="14"/>
      <c r="O5" s="14"/>
      <c r="P5" s="14"/>
      <c r="Q5" s="14"/>
      <c r="R5" s="14"/>
      <c r="S5" s="14"/>
      <c r="T5" s="14"/>
      <c r="U5" s="14"/>
      <c r="V5" s="190"/>
      <c r="W5" s="191"/>
      <c r="X5" s="191"/>
      <c r="Y5" s="191"/>
      <c r="Z5" s="191"/>
      <c r="AA5" s="191"/>
      <c r="AB5" s="192"/>
      <c r="AC5" s="198"/>
      <c r="AD5" s="199"/>
    </row>
    <row r="6" spans="12:30" ht="12" customHeight="1">
      <c r="L6" s="14"/>
      <c r="M6" s="14"/>
      <c r="N6" s="14"/>
      <c r="O6" s="14"/>
      <c r="P6" s="14"/>
      <c r="Q6" s="14"/>
      <c r="R6" s="14"/>
      <c r="S6" s="14"/>
      <c r="T6" s="14"/>
      <c r="U6" s="14"/>
      <c r="V6" s="193"/>
      <c r="W6" s="194"/>
      <c r="X6" s="194"/>
      <c r="Y6" s="194"/>
      <c r="Z6" s="194"/>
      <c r="AA6" s="194"/>
      <c r="AB6" s="195"/>
      <c r="AC6" s="200"/>
      <c r="AD6" s="201"/>
    </row>
    <row r="7" spans="12:23" ht="13.5">
      <c r="L7" s="13"/>
      <c r="Q7" s="13"/>
      <c r="R7" s="13"/>
      <c r="S7" s="13"/>
      <c r="T7" s="13"/>
      <c r="U7" s="13"/>
      <c r="V7" s="13"/>
      <c r="W7" s="13"/>
    </row>
    <row r="8" spans="1:29" ht="17.25" customHeight="1">
      <c r="A8" s="202" t="s">
        <v>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AC8" s="15"/>
    </row>
    <row r="10" spans="1:30" ht="21.75" customHeight="1">
      <c r="A10" s="203">
        <v>1</v>
      </c>
      <c r="B10" s="204" t="s">
        <v>9</v>
      </c>
      <c r="C10" s="205"/>
      <c r="D10" s="205"/>
      <c r="E10" s="205"/>
      <c r="F10" s="205"/>
      <c r="G10" s="205"/>
      <c r="H10" s="20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28"/>
      <c r="T10" s="28"/>
      <c r="U10" s="28"/>
      <c r="V10" s="17"/>
      <c r="W10" s="17"/>
      <c r="X10" s="17"/>
      <c r="Y10" s="17"/>
      <c r="Z10" s="17"/>
      <c r="AA10" s="17"/>
      <c r="AB10" s="17"/>
      <c r="AC10" s="18" t="s">
        <v>10</v>
      </c>
      <c r="AD10" s="19" t="s">
        <v>11</v>
      </c>
    </row>
    <row r="11" spans="1:30" ht="24.75" customHeight="1">
      <c r="A11" s="203"/>
      <c r="B11" s="241"/>
      <c r="C11" s="225"/>
      <c r="D11" s="225"/>
      <c r="E11" s="225"/>
      <c r="F11" s="225"/>
      <c r="G11" s="225"/>
      <c r="H11" s="225"/>
      <c r="I11" s="227" t="s">
        <v>12</v>
      </c>
      <c r="J11" s="228"/>
      <c r="K11" s="228"/>
      <c r="L11" s="228"/>
      <c r="M11" s="228"/>
      <c r="N11" s="228"/>
      <c r="O11" s="228"/>
      <c r="P11" s="228"/>
      <c r="Q11" s="228"/>
      <c r="R11" s="229"/>
      <c r="S11" s="227" t="s">
        <v>13</v>
      </c>
      <c r="T11" s="228"/>
      <c r="U11" s="228"/>
      <c r="V11" s="228"/>
      <c r="W11" s="228"/>
      <c r="X11" s="228"/>
      <c r="Y11" s="228"/>
      <c r="Z11" s="228"/>
      <c r="AA11" s="228"/>
      <c r="AB11" s="228"/>
      <c r="AC11" s="20" t="s">
        <v>14</v>
      </c>
      <c r="AD11" s="207" t="s">
        <v>45</v>
      </c>
    </row>
    <row r="12" spans="1:30" ht="15.75" customHeight="1">
      <c r="A12" s="203"/>
      <c r="B12" s="242"/>
      <c r="C12" s="226"/>
      <c r="D12" s="226"/>
      <c r="E12" s="226"/>
      <c r="F12" s="226"/>
      <c r="G12" s="226"/>
      <c r="H12" s="226"/>
      <c r="I12" s="230"/>
      <c r="J12" s="231"/>
      <c r="K12" s="231"/>
      <c r="L12" s="231"/>
      <c r="M12" s="231"/>
      <c r="N12" s="231"/>
      <c r="O12" s="231"/>
      <c r="P12" s="231"/>
      <c r="Q12" s="231"/>
      <c r="R12" s="232"/>
      <c r="S12" s="230"/>
      <c r="T12" s="231"/>
      <c r="U12" s="231"/>
      <c r="V12" s="231"/>
      <c r="W12" s="231"/>
      <c r="X12" s="231"/>
      <c r="Y12" s="231"/>
      <c r="Z12" s="231"/>
      <c r="AA12" s="231"/>
      <c r="AB12" s="231"/>
      <c r="AC12" s="210" t="s">
        <v>15</v>
      </c>
      <c r="AD12" s="208"/>
    </row>
    <row r="13" spans="1:30" ht="9.75" customHeight="1">
      <c r="A13" s="203"/>
      <c r="B13" s="243"/>
      <c r="C13" s="244"/>
      <c r="D13" s="226"/>
      <c r="E13" s="226"/>
      <c r="F13" s="226"/>
      <c r="G13" s="226"/>
      <c r="H13" s="226"/>
      <c r="I13" s="230"/>
      <c r="J13" s="231"/>
      <c r="K13" s="231"/>
      <c r="L13" s="231"/>
      <c r="M13" s="231"/>
      <c r="N13" s="231"/>
      <c r="O13" s="231"/>
      <c r="P13" s="231"/>
      <c r="Q13" s="231"/>
      <c r="R13" s="232"/>
      <c r="S13" s="230"/>
      <c r="T13" s="231"/>
      <c r="U13" s="231"/>
      <c r="V13" s="231"/>
      <c r="W13" s="231"/>
      <c r="X13" s="231"/>
      <c r="Y13" s="231"/>
      <c r="Z13" s="231"/>
      <c r="AA13" s="231"/>
      <c r="AB13" s="231"/>
      <c r="AC13" s="211"/>
      <c r="AD13" s="209"/>
    </row>
    <row r="14" spans="1:30" ht="20.25" customHeight="1">
      <c r="A14" s="203"/>
      <c r="B14" s="238" t="s">
        <v>16</v>
      </c>
      <c r="C14" s="212" t="s">
        <v>37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21" t="s">
        <v>18</v>
      </c>
      <c r="AD14" s="222"/>
    </row>
    <row r="15" spans="1:30" ht="7.5" customHeight="1">
      <c r="A15" s="203"/>
      <c r="B15" s="239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7"/>
      <c r="AC15" s="223"/>
      <c r="AD15" s="224"/>
    </row>
    <row r="16" spans="1:30" ht="14.25" customHeight="1">
      <c r="A16" s="203"/>
      <c r="B16" s="239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21"/>
      <c r="AD16" s="22"/>
    </row>
    <row r="17" spans="1:30" ht="14.25" customHeight="1">
      <c r="A17" s="203"/>
      <c r="B17" s="240"/>
      <c r="C17" s="218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20"/>
      <c r="AC17" s="21"/>
      <c r="AD17" s="22"/>
    </row>
    <row r="18" spans="1:30" ht="22.5" customHeight="1">
      <c r="A18" s="203"/>
      <c r="B18" s="233" t="s">
        <v>19</v>
      </c>
      <c r="C18" s="234"/>
      <c r="D18" s="234"/>
      <c r="E18" s="234"/>
      <c r="F18" s="234"/>
      <c r="G18" s="234"/>
      <c r="H18" s="235"/>
      <c r="I18" s="236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"/>
      <c r="AD18" s="24"/>
    </row>
    <row r="19" spans="1:30" ht="21">
      <c r="A19" s="25"/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3"/>
      <c r="AD19" s="13"/>
    </row>
    <row r="21" spans="1:30" ht="21.75" customHeight="1">
      <c r="A21" s="203">
        <v>2</v>
      </c>
      <c r="B21" s="204" t="s">
        <v>9</v>
      </c>
      <c r="C21" s="205"/>
      <c r="D21" s="205"/>
      <c r="E21" s="205"/>
      <c r="F21" s="205"/>
      <c r="G21" s="205"/>
      <c r="H21" s="20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 t="s">
        <v>10</v>
      </c>
      <c r="AD21" s="19" t="s">
        <v>11</v>
      </c>
    </row>
    <row r="22" spans="1:30" ht="24.75" customHeight="1">
      <c r="A22" s="203"/>
      <c r="B22" s="241"/>
      <c r="C22" s="245"/>
      <c r="D22" s="247"/>
      <c r="E22" s="247"/>
      <c r="F22" s="247"/>
      <c r="G22" s="247"/>
      <c r="H22" s="247"/>
      <c r="I22" s="227" t="s">
        <v>12</v>
      </c>
      <c r="J22" s="228"/>
      <c r="K22" s="228"/>
      <c r="L22" s="228"/>
      <c r="M22" s="228"/>
      <c r="N22" s="228"/>
      <c r="O22" s="228"/>
      <c r="P22" s="228"/>
      <c r="Q22" s="228"/>
      <c r="R22" s="229"/>
      <c r="S22" s="227" t="s">
        <v>13</v>
      </c>
      <c r="T22" s="228"/>
      <c r="U22" s="228"/>
      <c r="V22" s="228"/>
      <c r="W22" s="228"/>
      <c r="X22" s="228"/>
      <c r="Y22" s="228"/>
      <c r="Z22" s="228"/>
      <c r="AA22" s="228"/>
      <c r="AB22" s="228"/>
      <c r="AC22" s="20" t="s">
        <v>14</v>
      </c>
      <c r="AD22" s="255" t="s">
        <v>38</v>
      </c>
    </row>
    <row r="23" spans="1:30" ht="15.75" customHeight="1">
      <c r="A23" s="203"/>
      <c r="B23" s="242"/>
      <c r="C23" s="246"/>
      <c r="D23" s="248"/>
      <c r="E23" s="248"/>
      <c r="F23" s="248"/>
      <c r="G23" s="248"/>
      <c r="H23" s="248"/>
      <c r="I23" s="230"/>
      <c r="J23" s="231"/>
      <c r="K23" s="231"/>
      <c r="L23" s="231"/>
      <c r="M23" s="231"/>
      <c r="N23" s="231"/>
      <c r="O23" s="231"/>
      <c r="P23" s="231"/>
      <c r="Q23" s="231"/>
      <c r="R23" s="232"/>
      <c r="S23" s="230"/>
      <c r="T23" s="231"/>
      <c r="U23" s="231"/>
      <c r="V23" s="231"/>
      <c r="W23" s="231"/>
      <c r="X23" s="231"/>
      <c r="Y23" s="231"/>
      <c r="Z23" s="231"/>
      <c r="AA23" s="231"/>
      <c r="AB23" s="231"/>
      <c r="AC23" s="210" t="s">
        <v>15</v>
      </c>
      <c r="AD23" s="208"/>
    </row>
    <row r="24" spans="1:30" ht="9.75" customHeight="1">
      <c r="A24" s="203"/>
      <c r="B24" s="243"/>
      <c r="C24" s="246"/>
      <c r="D24" s="248"/>
      <c r="E24" s="248"/>
      <c r="F24" s="248"/>
      <c r="G24" s="248"/>
      <c r="H24" s="248"/>
      <c r="I24" s="230"/>
      <c r="J24" s="231"/>
      <c r="K24" s="231"/>
      <c r="L24" s="231"/>
      <c r="M24" s="231"/>
      <c r="N24" s="231"/>
      <c r="O24" s="231"/>
      <c r="P24" s="231"/>
      <c r="Q24" s="231"/>
      <c r="R24" s="232"/>
      <c r="S24" s="230"/>
      <c r="T24" s="231"/>
      <c r="U24" s="231"/>
      <c r="V24" s="231"/>
      <c r="W24" s="231"/>
      <c r="X24" s="231"/>
      <c r="Y24" s="231"/>
      <c r="Z24" s="231"/>
      <c r="AA24" s="231"/>
      <c r="AB24" s="231"/>
      <c r="AC24" s="211"/>
      <c r="AD24" s="209"/>
    </row>
    <row r="25" spans="1:30" ht="20.25" customHeight="1">
      <c r="A25" s="203"/>
      <c r="B25" s="238" t="s">
        <v>16</v>
      </c>
      <c r="C25" s="249" t="s">
        <v>17</v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21" t="s">
        <v>18</v>
      </c>
      <c r="AD25" s="222"/>
    </row>
    <row r="26" spans="1:30" ht="7.5" customHeight="1">
      <c r="A26" s="203"/>
      <c r="B26" s="239"/>
      <c r="C26" s="251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23"/>
      <c r="AD26" s="224"/>
    </row>
    <row r="27" spans="1:30" ht="14.25" customHeight="1">
      <c r="A27" s="203"/>
      <c r="B27" s="239"/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1"/>
      <c r="AD27" s="22"/>
    </row>
    <row r="28" spans="1:30" ht="14.25" customHeight="1">
      <c r="A28" s="203"/>
      <c r="B28" s="240"/>
      <c r="C28" s="253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1"/>
      <c r="AD28" s="22"/>
    </row>
    <row r="29" spans="1:30" ht="22.5" customHeight="1">
      <c r="A29" s="203"/>
      <c r="B29" s="233" t="s">
        <v>19</v>
      </c>
      <c r="C29" s="234"/>
      <c r="D29" s="234"/>
      <c r="E29" s="234"/>
      <c r="F29" s="234"/>
      <c r="G29" s="234"/>
      <c r="H29" s="235"/>
      <c r="I29" s="236" t="s">
        <v>20</v>
      </c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"/>
      <c r="AD29" s="24"/>
    </row>
    <row r="32" spans="1:30" ht="21.75" customHeight="1">
      <c r="A32" s="203">
        <v>3</v>
      </c>
      <c r="B32" s="204" t="s">
        <v>9</v>
      </c>
      <c r="C32" s="205"/>
      <c r="D32" s="205"/>
      <c r="E32" s="205"/>
      <c r="F32" s="205"/>
      <c r="G32" s="205"/>
      <c r="H32" s="20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 t="s">
        <v>10</v>
      </c>
      <c r="AD32" s="19" t="s">
        <v>11</v>
      </c>
    </row>
    <row r="33" spans="1:30" ht="24.75" customHeight="1">
      <c r="A33" s="203"/>
      <c r="B33" s="241"/>
      <c r="C33" s="245"/>
      <c r="D33" s="247"/>
      <c r="E33" s="247"/>
      <c r="F33" s="247"/>
      <c r="G33" s="247"/>
      <c r="H33" s="247"/>
      <c r="I33" s="227" t="s">
        <v>12</v>
      </c>
      <c r="J33" s="228"/>
      <c r="K33" s="228"/>
      <c r="L33" s="228"/>
      <c r="M33" s="228"/>
      <c r="N33" s="228"/>
      <c r="O33" s="228"/>
      <c r="P33" s="228"/>
      <c r="Q33" s="228"/>
      <c r="R33" s="229"/>
      <c r="S33" s="227" t="s">
        <v>13</v>
      </c>
      <c r="T33" s="228"/>
      <c r="U33" s="228"/>
      <c r="V33" s="228"/>
      <c r="W33" s="228"/>
      <c r="X33" s="228"/>
      <c r="Y33" s="228"/>
      <c r="Z33" s="228"/>
      <c r="AA33" s="228"/>
      <c r="AB33" s="228"/>
      <c r="AC33" s="20" t="s">
        <v>14</v>
      </c>
      <c r="AD33" s="255" t="s">
        <v>38</v>
      </c>
    </row>
    <row r="34" spans="1:30" ht="15.75" customHeight="1">
      <c r="A34" s="203"/>
      <c r="B34" s="242"/>
      <c r="C34" s="246"/>
      <c r="D34" s="248"/>
      <c r="E34" s="248"/>
      <c r="F34" s="248"/>
      <c r="G34" s="248"/>
      <c r="H34" s="248"/>
      <c r="I34" s="230"/>
      <c r="J34" s="231"/>
      <c r="K34" s="231"/>
      <c r="L34" s="231"/>
      <c r="M34" s="231"/>
      <c r="N34" s="231"/>
      <c r="O34" s="231"/>
      <c r="P34" s="231"/>
      <c r="Q34" s="231"/>
      <c r="R34" s="232"/>
      <c r="S34" s="230"/>
      <c r="T34" s="231"/>
      <c r="U34" s="231"/>
      <c r="V34" s="231"/>
      <c r="W34" s="231"/>
      <c r="X34" s="231"/>
      <c r="Y34" s="231"/>
      <c r="Z34" s="231"/>
      <c r="AA34" s="231"/>
      <c r="AB34" s="231"/>
      <c r="AC34" s="210" t="s">
        <v>15</v>
      </c>
      <c r="AD34" s="208"/>
    </row>
    <row r="35" spans="1:30" ht="9.75" customHeight="1">
      <c r="A35" s="203"/>
      <c r="B35" s="243"/>
      <c r="C35" s="246"/>
      <c r="D35" s="248"/>
      <c r="E35" s="248"/>
      <c r="F35" s="248"/>
      <c r="G35" s="248"/>
      <c r="H35" s="248"/>
      <c r="I35" s="230"/>
      <c r="J35" s="231"/>
      <c r="K35" s="231"/>
      <c r="L35" s="231"/>
      <c r="M35" s="231"/>
      <c r="N35" s="231"/>
      <c r="O35" s="231"/>
      <c r="P35" s="231"/>
      <c r="Q35" s="231"/>
      <c r="R35" s="232"/>
      <c r="S35" s="230"/>
      <c r="T35" s="231"/>
      <c r="U35" s="231"/>
      <c r="V35" s="231"/>
      <c r="W35" s="231"/>
      <c r="X35" s="231"/>
      <c r="Y35" s="231"/>
      <c r="Z35" s="231"/>
      <c r="AA35" s="231"/>
      <c r="AB35" s="231"/>
      <c r="AC35" s="211"/>
      <c r="AD35" s="209"/>
    </row>
    <row r="36" spans="1:30" ht="20.25" customHeight="1">
      <c r="A36" s="203"/>
      <c r="B36" s="238" t="s">
        <v>16</v>
      </c>
      <c r="C36" s="249" t="s">
        <v>17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21" t="s">
        <v>18</v>
      </c>
      <c r="AD36" s="222"/>
    </row>
    <row r="37" spans="1:30" ht="7.5" customHeight="1">
      <c r="A37" s="203"/>
      <c r="B37" s="239"/>
      <c r="C37" s="251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23"/>
      <c r="AD37" s="224"/>
    </row>
    <row r="38" spans="1:30" ht="14.25" customHeight="1">
      <c r="A38" s="203"/>
      <c r="B38" s="239"/>
      <c r="C38" s="251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1"/>
      <c r="AD38" s="22"/>
    </row>
    <row r="39" spans="1:30" ht="14.25" customHeight="1">
      <c r="A39" s="203"/>
      <c r="B39" s="240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1"/>
      <c r="AD39" s="22"/>
    </row>
    <row r="40" spans="1:30" ht="22.5" customHeight="1">
      <c r="A40" s="203"/>
      <c r="B40" s="233" t="s">
        <v>19</v>
      </c>
      <c r="C40" s="234"/>
      <c r="D40" s="234"/>
      <c r="E40" s="234"/>
      <c r="F40" s="234"/>
      <c r="G40" s="234"/>
      <c r="H40" s="235"/>
      <c r="I40" s="236" t="s">
        <v>20</v>
      </c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"/>
      <c r="AD40" s="24"/>
    </row>
    <row r="43" spans="1:30" ht="21.75" customHeight="1">
      <c r="A43" s="203">
        <v>4</v>
      </c>
      <c r="B43" s="204" t="s">
        <v>9</v>
      </c>
      <c r="C43" s="205"/>
      <c r="D43" s="205"/>
      <c r="E43" s="205"/>
      <c r="F43" s="205"/>
      <c r="G43" s="205"/>
      <c r="H43" s="20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 t="s">
        <v>10</v>
      </c>
      <c r="AD43" s="19" t="s">
        <v>11</v>
      </c>
    </row>
    <row r="44" spans="1:30" ht="24.75" customHeight="1">
      <c r="A44" s="203"/>
      <c r="B44" s="241"/>
      <c r="C44" s="245"/>
      <c r="D44" s="247"/>
      <c r="E44" s="247"/>
      <c r="F44" s="247"/>
      <c r="G44" s="247"/>
      <c r="H44" s="247"/>
      <c r="I44" s="227" t="s">
        <v>12</v>
      </c>
      <c r="J44" s="228"/>
      <c r="K44" s="228"/>
      <c r="L44" s="228"/>
      <c r="M44" s="228"/>
      <c r="N44" s="228"/>
      <c r="O44" s="228"/>
      <c r="P44" s="228"/>
      <c r="Q44" s="228"/>
      <c r="R44" s="229"/>
      <c r="S44" s="227" t="s">
        <v>13</v>
      </c>
      <c r="T44" s="228"/>
      <c r="U44" s="228"/>
      <c r="V44" s="228"/>
      <c r="W44" s="228"/>
      <c r="X44" s="228"/>
      <c r="Y44" s="228"/>
      <c r="Z44" s="228"/>
      <c r="AA44" s="228"/>
      <c r="AB44" s="228"/>
      <c r="AC44" s="20" t="s">
        <v>14</v>
      </c>
      <c r="AD44" s="255" t="s">
        <v>39</v>
      </c>
    </row>
    <row r="45" spans="1:30" ht="15.75" customHeight="1">
      <c r="A45" s="203"/>
      <c r="B45" s="242"/>
      <c r="C45" s="246"/>
      <c r="D45" s="248"/>
      <c r="E45" s="248"/>
      <c r="F45" s="248"/>
      <c r="G45" s="248"/>
      <c r="H45" s="248"/>
      <c r="I45" s="230"/>
      <c r="J45" s="231"/>
      <c r="K45" s="231"/>
      <c r="L45" s="231"/>
      <c r="M45" s="231"/>
      <c r="N45" s="231"/>
      <c r="O45" s="231"/>
      <c r="P45" s="231"/>
      <c r="Q45" s="231"/>
      <c r="R45" s="232"/>
      <c r="S45" s="230"/>
      <c r="T45" s="231"/>
      <c r="U45" s="231"/>
      <c r="V45" s="231"/>
      <c r="W45" s="231"/>
      <c r="X45" s="231"/>
      <c r="Y45" s="231"/>
      <c r="Z45" s="231"/>
      <c r="AA45" s="231"/>
      <c r="AB45" s="231"/>
      <c r="AC45" s="210" t="s">
        <v>15</v>
      </c>
      <c r="AD45" s="208"/>
    </row>
    <row r="46" spans="1:30" ht="9.75" customHeight="1">
      <c r="A46" s="203"/>
      <c r="B46" s="243"/>
      <c r="C46" s="246"/>
      <c r="D46" s="248"/>
      <c r="E46" s="248"/>
      <c r="F46" s="248"/>
      <c r="G46" s="248"/>
      <c r="H46" s="248"/>
      <c r="I46" s="230"/>
      <c r="J46" s="231"/>
      <c r="K46" s="231"/>
      <c r="L46" s="231"/>
      <c r="M46" s="231"/>
      <c r="N46" s="231"/>
      <c r="O46" s="231"/>
      <c r="P46" s="231"/>
      <c r="Q46" s="231"/>
      <c r="R46" s="232"/>
      <c r="S46" s="230"/>
      <c r="T46" s="231"/>
      <c r="U46" s="231"/>
      <c r="V46" s="231"/>
      <c r="W46" s="231"/>
      <c r="X46" s="231"/>
      <c r="Y46" s="231"/>
      <c r="Z46" s="231"/>
      <c r="AA46" s="231"/>
      <c r="AB46" s="231"/>
      <c r="AC46" s="211"/>
      <c r="AD46" s="209"/>
    </row>
    <row r="47" spans="1:30" ht="20.25" customHeight="1">
      <c r="A47" s="203"/>
      <c r="B47" s="238" t="s">
        <v>16</v>
      </c>
      <c r="C47" s="249" t="s">
        <v>17</v>
      </c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21" t="s">
        <v>18</v>
      </c>
      <c r="AD47" s="222"/>
    </row>
    <row r="48" spans="1:30" ht="7.5" customHeight="1">
      <c r="A48" s="203"/>
      <c r="B48" s="239"/>
      <c r="C48" s="251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23"/>
      <c r="AD48" s="224"/>
    </row>
    <row r="49" spans="1:30" ht="14.25" customHeight="1">
      <c r="A49" s="203"/>
      <c r="B49" s="239"/>
      <c r="C49" s="251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1"/>
      <c r="AD49" s="22"/>
    </row>
    <row r="50" spans="1:30" ht="14.25" customHeight="1">
      <c r="A50" s="203"/>
      <c r="B50" s="240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1"/>
      <c r="AD50" s="22"/>
    </row>
    <row r="51" spans="1:30" ht="22.5" customHeight="1">
      <c r="A51" s="203"/>
      <c r="B51" s="233" t="s">
        <v>19</v>
      </c>
      <c r="C51" s="234"/>
      <c r="D51" s="234"/>
      <c r="E51" s="234"/>
      <c r="F51" s="234"/>
      <c r="G51" s="234"/>
      <c r="H51" s="235"/>
      <c r="I51" s="236" t="s">
        <v>20</v>
      </c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"/>
      <c r="AD51" s="24"/>
    </row>
    <row r="54" spans="1:30" ht="21.75" customHeight="1">
      <c r="A54" s="203">
        <v>5</v>
      </c>
      <c r="B54" s="204" t="s">
        <v>9</v>
      </c>
      <c r="C54" s="205"/>
      <c r="D54" s="205"/>
      <c r="E54" s="205"/>
      <c r="F54" s="205"/>
      <c r="G54" s="205"/>
      <c r="H54" s="20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8" t="s">
        <v>10</v>
      </c>
      <c r="AD54" s="19" t="s">
        <v>11</v>
      </c>
    </row>
    <row r="55" spans="1:30" ht="24.75" customHeight="1">
      <c r="A55" s="203"/>
      <c r="B55" s="241"/>
      <c r="C55" s="245"/>
      <c r="D55" s="247"/>
      <c r="E55" s="247"/>
      <c r="F55" s="247"/>
      <c r="G55" s="247"/>
      <c r="H55" s="247"/>
      <c r="I55" s="227" t="s">
        <v>12</v>
      </c>
      <c r="J55" s="228"/>
      <c r="K55" s="228"/>
      <c r="L55" s="228"/>
      <c r="M55" s="228"/>
      <c r="N55" s="228"/>
      <c r="O55" s="228"/>
      <c r="P55" s="228"/>
      <c r="Q55" s="228"/>
      <c r="R55" s="229"/>
      <c r="S55" s="227" t="s">
        <v>13</v>
      </c>
      <c r="T55" s="228"/>
      <c r="U55" s="228"/>
      <c r="V55" s="228"/>
      <c r="W55" s="228"/>
      <c r="X55" s="228"/>
      <c r="Y55" s="228"/>
      <c r="Z55" s="228"/>
      <c r="AA55" s="228"/>
      <c r="AB55" s="228"/>
      <c r="AC55" s="20" t="s">
        <v>14</v>
      </c>
      <c r="AD55" s="255" t="s">
        <v>38</v>
      </c>
    </row>
    <row r="56" spans="1:30" ht="15.75" customHeight="1">
      <c r="A56" s="203"/>
      <c r="B56" s="242"/>
      <c r="C56" s="246"/>
      <c r="D56" s="248"/>
      <c r="E56" s="248"/>
      <c r="F56" s="248"/>
      <c r="G56" s="248"/>
      <c r="H56" s="248"/>
      <c r="I56" s="230"/>
      <c r="J56" s="231"/>
      <c r="K56" s="231"/>
      <c r="L56" s="231"/>
      <c r="M56" s="231"/>
      <c r="N56" s="231"/>
      <c r="O56" s="231"/>
      <c r="P56" s="231"/>
      <c r="Q56" s="231"/>
      <c r="R56" s="232"/>
      <c r="S56" s="230"/>
      <c r="T56" s="231"/>
      <c r="U56" s="231"/>
      <c r="V56" s="231"/>
      <c r="W56" s="231"/>
      <c r="X56" s="231"/>
      <c r="Y56" s="231"/>
      <c r="Z56" s="231"/>
      <c r="AA56" s="231"/>
      <c r="AB56" s="231"/>
      <c r="AC56" s="210" t="s">
        <v>15</v>
      </c>
      <c r="AD56" s="208"/>
    </row>
    <row r="57" spans="1:30" ht="9.75" customHeight="1">
      <c r="A57" s="203"/>
      <c r="B57" s="243"/>
      <c r="C57" s="246"/>
      <c r="D57" s="248"/>
      <c r="E57" s="248"/>
      <c r="F57" s="248"/>
      <c r="G57" s="248"/>
      <c r="H57" s="248"/>
      <c r="I57" s="230"/>
      <c r="J57" s="231"/>
      <c r="K57" s="231"/>
      <c r="L57" s="231"/>
      <c r="M57" s="231"/>
      <c r="N57" s="231"/>
      <c r="O57" s="231"/>
      <c r="P57" s="231"/>
      <c r="Q57" s="231"/>
      <c r="R57" s="232"/>
      <c r="S57" s="230"/>
      <c r="T57" s="231"/>
      <c r="U57" s="231"/>
      <c r="V57" s="231"/>
      <c r="W57" s="231"/>
      <c r="X57" s="231"/>
      <c r="Y57" s="231"/>
      <c r="Z57" s="231"/>
      <c r="AA57" s="231"/>
      <c r="AB57" s="231"/>
      <c r="AC57" s="211"/>
      <c r="AD57" s="209"/>
    </row>
    <row r="58" spans="1:30" ht="20.25" customHeight="1">
      <c r="A58" s="203"/>
      <c r="B58" s="238" t="s">
        <v>16</v>
      </c>
      <c r="C58" s="249" t="s">
        <v>17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21" t="s">
        <v>18</v>
      </c>
      <c r="AD58" s="222"/>
    </row>
    <row r="59" spans="1:30" ht="7.5" customHeight="1">
      <c r="A59" s="203"/>
      <c r="B59" s="239"/>
      <c r="C59" s="251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23"/>
      <c r="AD59" s="224"/>
    </row>
    <row r="60" spans="1:30" ht="14.25" customHeight="1">
      <c r="A60" s="203"/>
      <c r="B60" s="239"/>
      <c r="C60" s="251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1"/>
      <c r="AD60" s="22"/>
    </row>
    <row r="61" spans="1:30" ht="14.25" customHeight="1">
      <c r="A61" s="203"/>
      <c r="B61" s="240"/>
      <c r="C61" s="253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1"/>
      <c r="AD61" s="22"/>
    </row>
    <row r="62" spans="1:30" ht="22.5" customHeight="1">
      <c r="A62" s="203"/>
      <c r="B62" s="233" t="s">
        <v>19</v>
      </c>
      <c r="C62" s="234"/>
      <c r="D62" s="234"/>
      <c r="E62" s="234"/>
      <c r="F62" s="234"/>
      <c r="G62" s="234"/>
      <c r="H62" s="235"/>
      <c r="I62" s="236" t="s">
        <v>20</v>
      </c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"/>
      <c r="AD62" s="24"/>
    </row>
  </sheetData>
  <sheetProtection/>
  <mergeCells count="94">
    <mergeCell ref="AC56:AC57"/>
    <mergeCell ref="C58:AB61"/>
    <mergeCell ref="AC58:AD59"/>
    <mergeCell ref="H55:H57"/>
    <mergeCell ref="F55:F57"/>
    <mergeCell ref="G55:G57"/>
    <mergeCell ref="I55:R57"/>
    <mergeCell ref="S55:AB57"/>
    <mergeCell ref="A54:A62"/>
    <mergeCell ref="B54:H54"/>
    <mergeCell ref="B55:B57"/>
    <mergeCell ref="C55:C57"/>
    <mergeCell ref="D55:D57"/>
    <mergeCell ref="E55:E57"/>
    <mergeCell ref="B58:B61"/>
    <mergeCell ref="B62:H62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Owner</cp:lastModifiedBy>
  <cp:lastPrinted>2015-02-10T01:05:06Z</cp:lastPrinted>
  <dcterms:created xsi:type="dcterms:W3CDTF">2002-03-26T06:10:13Z</dcterms:created>
  <dcterms:modified xsi:type="dcterms:W3CDTF">2015-02-11T06:58:13Z</dcterms:modified>
  <cp:category/>
  <cp:version/>
  <cp:contentType/>
  <cp:contentStatus/>
</cp:coreProperties>
</file>